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persons/person.xml" ContentType="application/vnd.ms-excel.person+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https://dhhsvicgovau.sharepoint.com/sites/CapabilityDevelopmentProgram/Shared Documents/Response and Development/3. DEVELOPMENT/Clinical Governance Maturity Matrix/5. Project Outputs/Final Products_ Dec Release/"/>
    </mc:Choice>
  </mc:AlternateContent>
  <xr:revisionPtr revIDLastSave="642" documentId="6_{D2CC5EC8-BAA1-4736-B811-F3EB14CB3D2E}" xr6:coauthVersionLast="47" xr6:coauthVersionMax="47" xr10:uidLastSave="{09F76CA8-2EF1-4399-B700-BD2D00D2D59C}"/>
  <bookViews>
    <workbookView xWindow="-108" yWindow="-108" windowWidth="23256" windowHeight="12456" tabRatio="951" xr2:uid="{3B71EF54-13D1-4E48-8097-48CAE59E5F5F}"/>
  </bookViews>
  <sheets>
    <sheet name="CGMM instructions" sheetId="96" r:id="rId1"/>
    <sheet name="Contents" sheetId="97" r:id="rId2"/>
    <sheet name="Leadership and culture" sheetId="68" r:id="rId3"/>
    <sheet name="Partnering with consumers" sheetId="76" r:id="rId4"/>
    <sheet name=" Workforce " sheetId="80" r:id="rId5"/>
    <sheet name="Risk management " sheetId="84" r:id="rId6"/>
    <sheet name=" Clinical practice" sheetId="103" r:id="rId7"/>
    <sheet name="Maturity summary - visuals " sheetId="91" r:id="rId8"/>
    <sheet name="Individual domain radar charts" sheetId="111" r:id="rId9"/>
    <sheet name="CG improvement plan" sheetId="124" r:id="rId10"/>
    <sheet name="Workbook_Results Summary" sheetId="42" state="hidden" r:id="rId11"/>
    <sheet name="Workbook_Lists" sheetId="39" state="hidden" r:id="rId12"/>
  </sheets>
  <externalReferences>
    <externalReference r:id="rId13"/>
  </externalReferences>
  <definedNames>
    <definedName name="_5___Generative" comment="1.1a Accountability for clinical governance ">#REF!</definedName>
    <definedName name="_xlnm._FilterDatabase" localSheetId="9" hidden="1">'CG improvement plan'!$A$9:$V$100</definedName>
    <definedName name="CriterionList" localSheetId="9">#N/A</definedName>
    <definedName name="CriterionList" localSheetId="10">'Workbook_Results Summary'!$A$7:$A$52</definedName>
    <definedName name="CriterionList">Workbook_Lists!$A$2:$A$15</definedName>
    <definedName name="CriterionList2" localSheetId="9">#N/A</definedName>
    <definedName name="CriterionList2">Workbook_Lists!$A$2:$A$15</definedName>
    <definedName name="Delivery">'[1]Data validation'!#REF!</definedName>
    <definedName name="DomainList" localSheetId="9">#N/A</definedName>
    <definedName name="DomainList" localSheetId="10">'Workbook_Results Summary'!#REF!</definedName>
    <definedName name="DomainList">Workbook_Lists!$B$2:$B$15</definedName>
    <definedName name="DomainList2" localSheetId="9">#N/A</definedName>
    <definedName name="DomainList2">Workbook_Lists!$B$2:$B$15</definedName>
    <definedName name="Geography">'[1]Data validation'!#REF!</definedName>
    <definedName name="ITServices">'[1]Data validation'!#REF!</definedName>
    <definedName name="LearningType">'[1]Data validation'!$A$1:$A$3</definedName>
    <definedName name="_xlnm.Print_Area" localSheetId="6">' Clinical practice'!$A$1:$M$20,' Clinical practice'!$A$22:$M$37,' Clinical practice'!$A$39:$M$59,' Clinical practice'!$A$61:$M$81</definedName>
    <definedName name="_xlnm.Print_Area" localSheetId="4">' Workforce '!$A$1:$M$17,' Workforce '!$A$19:$M$33,' Workforce '!$A$35:$M$49</definedName>
    <definedName name="_xlnm.Print_Area" localSheetId="9">#N/A</definedName>
    <definedName name="_xlnm.Print_Area" localSheetId="0">'CGMM instructions'!$A$1:$N$81</definedName>
    <definedName name="_xlnm.Print_Area" localSheetId="1">Contents!$B$2:$C$41</definedName>
    <definedName name="_xlnm.Print_Area" localSheetId="8">'Individual domain radar charts'!$A$9:$H$31,'Individual domain radar charts'!$A$33:$H$55,'Individual domain radar charts'!$A$57:$H$75,'Individual domain radar charts'!$A$77:$H$99,'Individual domain radar charts'!$A$101:$H$139</definedName>
    <definedName name="_xlnm.Print_Area" localSheetId="2">'Leadership and culture'!$A$1:$M$17,'Leadership and culture'!$A$19:$M$33,'Leadership and culture'!$A$35:$M$49,'Leadership and culture'!$A$51:$M$65</definedName>
    <definedName name="_xlnm.Print_Area" localSheetId="7">'Maturity summary - visuals '!$A$1:$K$50,'Maturity summary - visuals '!$A$52:$K$74</definedName>
    <definedName name="_xlnm.Print_Area" localSheetId="3">'Partnering with consumers'!$A$1:$M$15,'Partnering with consumers'!$A$17:$M$32,'Partnering with consumers'!$A$34:$M$49,'Partnering with consumers'!$A$51:$M$65</definedName>
    <definedName name="_xlnm.Print_Area" localSheetId="5">'Risk management '!$A$1:$M$18,'Risk management '!$A$20:$M$35,'Risk management '!$A$37:$M$53</definedName>
    <definedName name="_xlnm.Print_Area" localSheetId="11">Workbook_Lists!$A$1:$F$11</definedName>
    <definedName name="_xlnm.Print_Area" localSheetId="10">'Workbook_Results Summary'!$A$1:$G$52</definedName>
    <definedName name="_xlnm.Print_Titles" localSheetId="6">' Clinical practice'!$11:$13</definedName>
    <definedName name="_xlnm.Print_Titles" localSheetId="4">' Workforce '!$11:$13</definedName>
    <definedName name="_xlnm.Print_Titles" localSheetId="9">#N/A</definedName>
    <definedName name="_xlnm.Print_Titles" localSheetId="2">'Leadership and culture'!$11:$13</definedName>
    <definedName name="_xlnm.Print_Titles" localSheetId="3">'Partnering with consumers'!$11:$13</definedName>
    <definedName name="_xlnm.Print_Titles" localSheetId="5">'Risk management '!$11:$13</definedName>
    <definedName name="PriorityList" localSheetId="9">#N/A</definedName>
    <definedName name="PriorityList">Workbook_Lists!$C$2:$C$4</definedName>
    <definedName name="ProjectClassification">'[1]Data validation'!#REF!</definedName>
    <definedName name="StatusList" localSheetId="9">#N/A</definedName>
    <definedName name="StatusList">Workbook_Lists!$D$2:$D$6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0" i="91" l="1"/>
  <c r="G106" i="111"/>
  <c r="D54" i="42"/>
  <c r="H25" i="111"/>
  <c r="H12" i="111"/>
  <c r="O66" i="103"/>
  <c r="O44" i="103"/>
  <c r="O27" i="103"/>
  <c r="O42" i="84"/>
  <c r="O25" i="84"/>
  <c r="O40" i="80"/>
  <c r="O24" i="80"/>
  <c r="O56" i="76"/>
  <c r="O39" i="76"/>
  <c r="O22" i="76"/>
  <c r="H65" i="111"/>
  <c r="B29" i="97"/>
  <c r="B28" i="97"/>
  <c r="B27" i="97"/>
  <c r="B26" i="97"/>
  <c r="B24" i="97"/>
  <c r="B23" i="97"/>
  <c r="B22" i="97"/>
  <c r="B20" i="97"/>
  <c r="B19" i="97"/>
  <c r="B18" i="97"/>
  <c r="B16" i="97"/>
  <c r="B15" i="97"/>
  <c r="B14" i="97"/>
  <c r="B13" i="97"/>
  <c r="G129" i="111" l="1"/>
  <c r="G130" i="111"/>
  <c r="G131" i="111"/>
  <c r="G132" i="111"/>
  <c r="G133" i="111"/>
  <c r="G134" i="111"/>
  <c r="G135" i="111"/>
  <c r="G136" i="111"/>
  <c r="G128" i="111"/>
  <c r="F129" i="111"/>
  <c r="F130" i="111"/>
  <c r="F131" i="111"/>
  <c r="F132" i="111"/>
  <c r="F133" i="111"/>
  <c r="F134" i="111"/>
  <c r="F135" i="111"/>
  <c r="F136" i="111"/>
  <c r="F128" i="111"/>
  <c r="G119" i="111"/>
  <c r="G120" i="111"/>
  <c r="G121" i="111"/>
  <c r="G122" i="111"/>
  <c r="G123" i="111"/>
  <c r="G124" i="111"/>
  <c r="G125" i="111"/>
  <c r="G126" i="111"/>
  <c r="G118" i="111"/>
  <c r="F119" i="111"/>
  <c r="F120" i="111"/>
  <c r="F121" i="111"/>
  <c r="F122" i="111"/>
  <c r="F123" i="111"/>
  <c r="F124" i="111"/>
  <c r="F125" i="111"/>
  <c r="F126" i="111"/>
  <c r="F118" i="111"/>
  <c r="G114" i="111"/>
  <c r="G115" i="111"/>
  <c r="G116" i="111"/>
  <c r="G113" i="111"/>
  <c r="F114" i="111"/>
  <c r="F115" i="111"/>
  <c r="F116" i="111"/>
  <c r="F113" i="111"/>
  <c r="G107" i="111"/>
  <c r="G108" i="111"/>
  <c r="G109" i="111"/>
  <c r="G110" i="111"/>
  <c r="G111" i="111"/>
  <c r="G105" i="111"/>
  <c r="F106" i="111"/>
  <c r="F107" i="111"/>
  <c r="F108" i="111"/>
  <c r="F109" i="111"/>
  <c r="F110" i="111"/>
  <c r="F111" i="111"/>
  <c r="F105" i="111"/>
  <c r="F127" i="111"/>
  <c r="F117" i="111"/>
  <c r="F112" i="111"/>
  <c r="F104" i="111"/>
  <c r="G93" i="111"/>
  <c r="G94" i="111"/>
  <c r="G95" i="111"/>
  <c r="G96" i="111"/>
  <c r="G92" i="111"/>
  <c r="F93" i="111"/>
  <c r="F94" i="111"/>
  <c r="F95" i="111"/>
  <c r="F96" i="111"/>
  <c r="F92" i="111"/>
  <c r="G88" i="111"/>
  <c r="G89" i="111"/>
  <c r="G90" i="111"/>
  <c r="G87" i="111"/>
  <c r="F88" i="111"/>
  <c r="F89" i="111"/>
  <c r="F90" i="111"/>
  <c r="F87" i="111"/>
  <c r="G82" i="111"/>
  <c r="G83" i="111"/>
  <c r="G84" i="111"/>
  <c r="G85" i="111"/>
  <c r="G81" i="111"/>
  <c r="F82" i="111"/>
  <c r="F83" i="111"/>
  <c r="F84" i="111"/>
  <c r="F85" i="111"/>
  <c r="F81" i="111"/>
  <c r="F91" i="111"/>
  <c r="F86" i="111"/>
  <c r="F80" i="111"/>
  <c r="G71" i="111"/>
  <c r="G72" i="111"/>
  <c r="G70" i="111"/>
  <c r="F71" i="111"/>
  <c r="F72" i="111"/>
  <c r="F70" i="111"/>
  <c r="F69" i="111"/>
  <c r="G67" i="111"/>
  <c r="G68" i="111"/>
  <c r="G66" i="111"/>
  <c r="F67" i="111"/>
  <c r="F68" i="111"/>
  <c r="F66" i="111"/>
  <c r="F65" i="111"/>
  <c r="G62" i="111"/>
  <c r="G63" i="111"/>
  <c r="G64" i="111"/>
  <c r="G61" i="111"/>
  <c r="F62" i="111"/>
  <c r="F63" i="111"/>
  <c r="F64" i="111"/>
  <c r="F61" i="111"/>
  <c r="F60" i="111"/>
  <c r="G51" i="111"/>
  <c r="G52" i="111"/>
  <c r="G50" i="111"/>
  <c r="F51" i="111"/>
  <c r="F52" i="111"/>
  <c r="F50" i="111"/>
  <c r="F49" i="111"/>
  <c r="G46" i="111"/>
  <c r="G47" i="111"/>
  <c r="G48" i="111"/>
  <c r="G45" i="111"/>
  <c r="F46" i="111"/>
  <c r="F47" i="111"/>
  <c r="F48" i="111"/>
  <c r="F45" i="111"/>
  <c r="F44" i="111"/>
  <c r="G41" i="111"/>
  <c r="G42" i="111"/>
  <c r="G43" i="111"/>
  <c r="G40" i="111"/>
  <c r="F41" i="111"/>
  <c r="F42" i="111"/>
  <c r="F43" i="111"/>
  <c r="F40" i="111"/>
  <c r="F39" i="111"/>
  <c r="G38" i="111" l="1"/>
  <c r="G37" i="111"/>
  <c r="F38" i="111"/>
  <c r="F37" i="111"/>
  <c r="A19" i="39"/>
  <c r="A18" i="39"/>
  <c r="A17" i="39"/>
  <c r="A15" i="39"/>
  <c r="A14" i="39"/>
  <c r="A12" i="39"/>
  <c r="A11" i="39"/>
  <c r="A9" i="39"/>
  <c r="A8" i="39"/>
  <c r="A7" i="39"/>
  <c r="A5" i="39"/>
  <c r="A4" i="39"/>
  <c r="A3" i="39"/>
  <c r="B11" i="97"/>
  <c r="F36" i="111"/>
  <c r="B10" i="97"/>
  <c r="B9" i="97"/>
  <c r="B8" i="97"/>
  <c r="G26" i="111"/>
  <c r="G27" i="111"/>
  <c r="G28" i="111"/>
  <c r="G23" i="111"/>
  <c r="G24" i="111"/>
  <c r="G19" i="111"/>
  <c r="G20" i="111"/>
  <c r="G14" i="111"/>
  <c r="G15" i="111"/>
  <c r="G16" i="111"/>
  <c r="K73" i="91"/>
  <c r="J73" i="91"/>
  <c r="I73" i="91"/>
  <c r="H73" i="91"/>
  <c r="G73" i="91"/>
  <c r="F73" i="91"/>
  <c r="E73" i="91"/>
  <c r="D73" i="91"/>
  <c r="C73" i="91"/>
  <c r="K72" i="91"/>
  <c r="J72" i="91"/>
  <c r="I72" i="91"/>
  <c r="H72" i="91"/>
  <c r="G72" i="91"/>
  <c r="F72" i="91"/>
  <c r="E72" i="91"/>
  <c r="D72" i="91"/>
  <c r="C72" i="91"/>
  <c r="F71" i="91"/>
  <c r="E71" i="91"/>
  <c r="D71" i="91"/>
  <c r="C71" i="91"/>
  <c r="I70" i="91"/>
  <c r="H70" i="91"/>
  <c r="G70" i="91"/>
  <c r="F70" i="91"/>
  <c r="E70" i="91"/>
  <c r="C70" i="91"/>
  <c r="G69" i="91"/>
  <c r="F69" i="91"/>
  <c r="E69" i="91"/>
  <c r="D69" i="91"/>
  <c r="C69" i="91"/>
  <c r="F68" i="91"/>
  <c r="E68" i="91"/>
  <c r="D68" i="91"/>
  <c r="C68" i="91"/>
  <c r="G67" i="91"/>
  <c r="F67" i="91"/>
  <c r="E67" i="91"/>
  <c r="D67" i="91"/>
  <c r="C67" i="91"/>
  <c r="E66" i="91"/>
  <c r="D66" i="91"/>
  <c r="C66" i="91"/>
  <c r="E65" i="91"/>
  <c r="D65" i="91"/>
  <c r="C65" i="91"/>
  <c r="F64" i="91"/>
  <c r="E64" i="91"/>
  <c r="D64" i="91"/>
  <c r="C64" i="91"/>
  <c r="E63" i="91"/>
  <c r="D63" i="91"/>
  <c r="C63" i="91"/>
  <c r="F62" i="91"/>
  <c r="E62" i="91"/>
  <c r="D62" i="91"/>
  <c r="C62" i="91"/>
  <c r="F61" i="91"/>
  <c r="E61" i="91"/>
  <c r="D61" i="91"/>
  <c r="C61" i="91"/>
  <c r="D60" i="91"/>
  <c r="C60" i="91"/>
  <c r="E59" i="91"/>
  <c r="D59" i="91"/>
  <c r="C59" i="91"/>
  <c r="E58" i="91"/>
  <c r="D58" i="91"/>
  <c r="C58" i="91"/>
  <c r="E57" i="91"/>
  <c r="D57" i="91"/>
  <c r="C57" i="91"/>
  <c r="F56" i="91"/>
  <c r="E56" i="91"/>
  <c r="D56" i="91"/>
  <c r="C56" i="91"/>
  <c r="D104" i="42"/>
  <c r="G81" i="42"/>
  <c r="G80" i="42"/>
  <c r="G79" i="42"/>
  <c r="G78" i="42"/>
  <c r="G77" i="42"/>
  <c r="G76" i="42"/>
  <c r="G75" i="42"/>
  <c r="G74" i="42"/>
  <c r="G73" i="42"/>
  <c r="G72" i="42"/>
  <c r="H127" i="111" s="1"/>
  <c r="G71" i="42"/>
  <c r="G70" i="42"/>
  <c r="G69" i="42"/>
  <c r="G68" i="42"/>
  <c r="G67" i="42"/>
  <c r="G66" i="42"/>
  <c r="G65" i="42"/>
  <c r="G64" i="42"/>
  <c r="D103" i="42"/>
  <c r="D102" i="42"/>
  <c r="G63" i="42"/>
  <c r="H117" i="111" s="1"/>
  <c r="G62" i="42"/>
  <c r="G61" i="42"/>
  <c r="G60" i="42"/>
  <c r="G59" i="42"/>
  <c r="H112" i="111" s="1"/>
  <c r="G58" i="42"/>
  <c r="G57" i="42"/>
  <c r="G56" i="42"/>
  <c r="G55" i="42"/>
  <c r="D101" i="42"/>
  <c r="G54" i="42"/>
  <c r="G53" i="42"/>
  <c r="G52" i="42"/>
  <c r="H104" i="111" s="1"/>
  <c r="G51" i="42"/>
  <c r="G50" i="42"/>
  <c r="G49" i="42"/>
  <c r="G48" i="42"/>
  <c r="D100" i="42"/>
  <c r="D99" i="42"/>
  <c r="G47" i="42"/>
  <c r="H91" i="111" s="1"/>
  <c r="G46" i="42"/>
  <c r="G45" i="42"/>
  <c r="G44" i="42"/>
  <c r="G43" i="42"/>
  <c r="H86" i="111" s="1"/>
  <c r="G42" i="42"/>
  <c r="G41" i="42"/>
  <c r="G40" i="42"/>
  <c r="G39" i="42"/>
  <c r="D98" i="42"/>
  <c r="D97" i="42"/>
  <c r="G36" i="42"/>
  <c r="G38" i="42"/>
  <c r="H80" i="111" s="1"/>
  <c r="G37" i="42"/>
  <c r="D96" i="42"/>
  <c r="D95" i="42"/>
  <c r="G35" i="42"/>
  <c r="H69" i="111" s="1"/>
  <c r="G34" i="42"/>
  <c r="G33" i="42"/>
  <c r="G32" i="42"/>
  <c r="G31" i="42"/>
  <c r="G30" i="42"/>
  <c r="G29" i="42"/>
  <c r="D29" i="42"/>
  <c r="D94" i="42"/>
  <c r="D93" i="42"/>
  <c r="D92" i="42"/>
  <c r="D91" i="42"/>
  <c r="D90" i="42"/>
  <c r="D89" i="42"/>
  <c r="G10" i="42"/>
  <c r="D88" i="42"/>
  <c r="G7" i="42"/>
  <c r="D87" i="42"/>
  <c r="G16" i="42"/>
  <c r="G28" i="42"/>
  <c r="H60" i="111" s="1"/>
  <c r="G27" i="42"/>
  <c r="G26" i="42"/>
  <c r="G25" i="42"/>
  <c r="H49" i="111" s="1"/>
  <c r="G24" i="42"/>
  <c r="G23" i="42"/>
  <c r="G22" i="42"/>
  <c r="G21" i="42"/>
  <c r="H44" i="111" s="1"/>
  <c r="G20" i="42"/>
  <c r="G19" i="42"/>
  <c r="G18" i="42"/>
  <c r="G17" i="42"/>
  <c r="H39" i="111" s="1"/>
  <c r="B104" i="42"/>
  <c r="B103" i="42"/>
  <c r="B102" i="42"/>
  <c r="B101" i="42"/>
  <c r="B53" i="42"/>
  <c r="B100" i="42"/>
  <c r="B48" i="42"/>
  <c r="B99" i="42"/>
  <c r="B44" i="42"/>
  <c r="B98" i="42"/>
  <c r="B39" i="42"/>
  <c r="B97" i="42"/>
  <c r="B36" i="42"/>
  <c r="B96" i="42"/>
  <c r="B33" i="42"/>
  <c r="B95" i="42"/>
  <c r="B29" i="42"/>
  <c r="B94" i="42"/>
  <c r="B26" i="42"/>
  <c r="B93" i="42"/>
  <c r="B22" i="42"/>
  <c r="B91" i="42"/>
  <c r="B92" i="42"/>
  <c r="B18" i="42"/>
  <c r="B16" i="42"/>
  <c r="B90" i="42"/>
  <c r="B13" i="42"/>
  <c r="B89" i="42"/>
  <c r="B10" i="42"/>
  <c r="B88" i="42"/>
  <c r="B7" i="42"/>
  <c r="B87" i="42"/>
  <c r="B3" i="42"/>
  <c r="G15" i="42"/>
  <c r="H36" i="111" s="1"/>
  <c r="G14" i="42"/>
  <c r="G13" i="42"/>
  <c r="G12" i="42"/>
  <c r="G11" i="42"/>
  <c r="G9" i="42"/>
  <c r="H21" i="111" s="1"/>
  <c r="G8" i="42"/>
  <c r="G6" i="42"/>
  <c r="H17" i="111" s="1"/>
  <c r="G5" i="42"/>
  <c r="G4" i="42"/>
  <c r="G3" i="42"/>
  <c r="D81" i="42"/>
  <c r="D80" i="42"/>
  <c r="D74" i="42"/>
  <c r="D75" i="42"/>
  <c r="D76" i="42"/>
  <c r="D77" i="42"/>
  <c r="D78" i="42"/>
  <c r="D79" i="42"/>
  <c r="D73" i="42"/>
  <c r="C81" i="42"/>
  <c r="C80" i="42"/>
  <c r="C74" i="42"/>
  <c r="C75" i="42"/>
  <c r="C76" i="42"/>
  <c r="C77" i="42"/>
  <c r="C78" i="42"/>
  <c r="C79" i="42"/>
  <c r="C73" i="42"/>
  <c r="B73" i="42"/>
  <c r="B79" i="42"/>
  <c r="B78" i="42"/>
  <c r="B77" i="42"/>
  <c r="B80" i="42"/>
  <c r="B76" i="42"/>
  <c r="B75" i="42"/>
  <c r="B74" i="42"/>
  <c r="D65" i="42"/>
  <c r="D66" i="42"/>
  <c r="D67" i="42"/>
  <c r="D68" i="42"/>
  <c r="D69" i="42"/>
  <c r="D70" i="42"/>
  <c r="D71" i="42"/>
  <c r="D72" i="42"/>
  <c r="D64" i="42"/>
  <c r="C65" i="42"/>
  <c r="C66" i="42"/>
  <c r="C67" i="42"/>
  <c r="C68" i="42"/>
  <c r="C69" i="42"/>
  <c r="C70" i="42"/>
  <c r="C71" i="42"/>
  <c r="C72" i="42"/>
  <c r="C64" i="42"/>
  <c r="B72" i="42"/>
  <c r="B71" i="42"/>
  <c r="B70" i="42"/>
  <c r="B69" i="42"/>
  <c r="B68" i="42"/>
  <c r="B67" i="42"/>
  <c r="B66" i="42"/>
  <c r="B65" i="42"/>
  <c r="D61" i="42"/>
  <c r="D62" i="42"/>
  <c r="D63" i="42"/>
  <c r="D60" i="42"/>
  <c r="C62" i="42"/>
  <c r="C63" i="42"/>
  <c r="C60" i="42"/>
  <c r="C61" i="42"/>
  <c r="B63" i="42"/>
  <c r="B62" i="42"/>
  <c r="B61" i="42"/>
  <c r="D55" i="42"/>
  <c r="D56" i="42"/>
  <c r="D57" i="42"/>
  <c r="D58" i="42"/>
  <c r="D59" i="42"/>
  <c r="D53" i="42"/>
  <c r="C55" i="42"/>
  <c r="C56" i="42"/>
  <c r="C57" i="42"/>
  <c r="C58" i="42"/>
  <c r="C59" i="42"/>
  <c r="C54" i="42"/>
  <c r="B54" i="42"/>
  <c r="C53" i="42"/>
  <c r="B55" i="42"/>
  <c r="B56" i="42"/>
  <c r="B57" i="42"/>
  <c r="B58" i="42"/>
  <c r="B59" i="42"/>
  <c r="D52" i="42"/>
  <c r="D49" i="42"/>
  <c r="D50" i="42"/>
  <c r="D51" i="42"/>
  <c r="D48" i="42"/>
  <c r="C49" i="42"/>
  <c r="C50" i="42"/>
  <c r="C51" i="42"/>
  <c r="C52" i="42"/>
  <c r="C48" i="42"/>
  <c r="B51" i="42"/>
  <c r="B50" i="42"/>
  <c r="B49" i="42"/>
  <c r="D45" i="42"/>
  <c r="D46" i="42"/>
  <c r="D47" i="42"/>
  <c r="D44" i="42"/>
  <c r="C45" i="42"/>
  <c r="C46" i="42"/>
  <c r="C47" i="42"/>
  <c r="C44" i="42"/>
  <c r="B47" i="42"/>
  <c r="B46" i="42"/>
  <c r="B45" i="42"/>
  <c r="D41" i="42"/>
  <c r="D42" i="42"/>
  <c r="D43" i="42"/>
  <c r="D40" i="42"/>
  <c r="D39" i="42"/>
  <c r="C43" i="42"/>
  <c r="C41" i="42"/>
  <c r="C42" i="42"/>
  <c r="C40" i="42"/>
  <c r="C39" i="42"/>
  <c r="B41" i="42"/>
  <c r="B42" i="42"/>
  <c r="B43" i="42"/>
  <c r="B40" i="42"/>
  <c r="D37" i="42"/>
  <c r="D38" i="42"/>
  <c r="D36" i="42"/>
  <c r="C37" i="42"/>
  <c r="C38" i="42"/>
  <c r="C36" i="42"/>
  <c r="B37" i="42"/>
  <c r="D34" i="42"/>
  <c r="D35" i="42"/>
  <c r="D33" i="42"/>
  <c r="C34" i="42"/>
  <c r="C35" i="42"/>
  <c r="C33" i="42"/>
  <c r="B35" i="42"/>
  <c r="B34" i="42"/>
  <c r="D31" i="42"/>
  <c r="D32" i="42"/>
  <c r="D30" i="42"/>
  <c r="C29" i="42"/>
  <c r="C32" i="42"/>
  <c r="C31" i="42"/>
  <c r="C30" i="42"/>
  <c r="B32" i="42"/>
  <c r="B31" i="42"/>
  <c r="B30" i="42"/>
  <c r="D27" i="42"/>
  <c r="D28" i="42"/>
  <c r="D26" i="42"/>
  <c r="C27" i="42"/>
  <c r="C28" i="42"/>
  <c r="C26" i="42"/>
  <c r="D23" i="42"/>
  <c r="D24" i="42"/>
  <c r="D25" i="42"/>
  <c r="D22" i="42"/>
  <c r="C23" i="42"/>
  <c r="C24" i="42"/>
  <c r="C25" i="42"/>
  <c r="C22" i="42"/>
  <c r="D19" i="42"/>
  <c r="D20" i="42"/>
  <c r="D21" i="42"/>
  <c r="D18" i="42"/>
  <c r="C19" i="42"/>
  <c r="C20" i="42"/>
  <c r="C21" i="42"/>
  <c r="C18" i="42"/>
  <c r="B28" i="42"/>
  <c r="B27" i="42"/>
  <c r="B25" i="42"/>
  <c r="B24" i="42"/>
  <c r="B23" i="42"/>
  <c r="B21" i="42"/>
  <c r="B20" i="42"/>
  <c r="B19" i="42"/>
  <c r="D17" i="42"/>
  <c r="D16" i="42"/>
  <c r="C17" i="42"/>
  <c r="C16" i="42"/>
  <c r="B17" i="42"/>
  <c r="F14" i="111"/>
  <c r="G22" i="111"/>
  <c r="G18" i="111"/>
  <c r="G13" i="111"/>
  <c r="D12" i="42"/>
  <c r="D3" i="42"/>
  <c r="D14" i="42"/>
  <c r="D15" i="42"/>
  <c r="D13" i="42"/>
  <c r="C14" i="42"/>
  <c r="C15" i="42"/>
  <c r="C13" i="42"/>
  <c r="B15" i="42"/>
  <c r="B14" i="42"/>
  <c r="D11" i="42"/>
  <c r="D10" i="42"/>
  <c r="C11" i="42"/>
  <c r="C12" i="42"/>
  <c r="C10" i="42"/>
  <c r="C9" i="42"/>
  <c r="B11" i="42"/>
  <c r="B12" i="42"/>
  <c r="D8" i="42"/>
  <c r="D9" i="42"/>
  <c r="D7" i="42"/>
  <c r="C8" i="42"/>
  <c r="C7" i="42"/>
  <c r="B9" i="42"/>
  <c r="B8" i="42"/>
  <c r="D4" i="42"/>
  <c r="D5" i="42"/>
  <c r="D6" i="42"/>
  <c r="C6" i="42"/>
  <c r="B6" i="42"/>
  <c r="C4" i="42"/>
  <c r="C5" i="42"/>
  <c r="B4" i="42"/>
  <c r="B5" i="42"/>
  <c r="C3" i="42"/>
  <c r="B73" i="91"/>
  <c r="B72" i="91"/>
  <c r="B71" i="91"/>
  <c r="B70" i="91"/>
  <c r="B69" i="91"/>
  <c r="B68" i="91"/>
  <c r="B67" i="91"/>
  <c r="B66" i="91"/>
  <c r="B65" i="91"/>
  <c r="B64" i="91"/>
  <c r="B63" i="91"/>
  <c r="B62" i="91"/>
  <c r="B61" i="91"/>
  <c r="B60" i="91"/>
  <c r="B59" i="91"/>
  <c r="B58" i="91"/>
  <c r="B57" i="91"/>
  <c r="B56" i="91"/>
  <c r="C91" i="42" l="1"/>
  <c r="C91" i="124"/>
  <c r="C92" i="124"/>
  <c r="C93" i="124"/>
  <c r="C89" i="124"/>
  <c r="C90" i="124"/>
  <c r="B10" i="124" a="1"/>
  <c r="C16" i="124" s="1"/>
  <c r="F18" i="42"/>
  <c r="K21" i="76" s="1"/>
  <c r="K22" i="76" s="1"/>
  <c r="C96" i="42"/>
  <c r="C98" i="42"/>
  <c r="C102" i="42"/>
  <c r="C95" i="42"/>
  <c r="C87" i="42"/>
  <c r="C88" i="42"/>
  <c r="C92" i="42"/>
  <c r="F22" i="42"/>
  <c r="K38" i="76" s="1"/>
  <c r="K39" i="76" s="1"/>
  <c r="E53" i="42"/>
  <c r="C97" i="42"/>
  <c r="F44" i="42"/>
  <c r="K24" i="84" s="1"/>
  <c r="K25" i="84" s="1"/>
  <c r="C104" i="42"/>
  <c r="F33" i="42"/>
  <c r="K23" i="80" s="1"/>
  <c r="K24" i="80" s="1"/>
  <c r="F16" i="42"/>
  <c r="K6" i="76" s="1"/>
  <c r="K7" i="76" s="1"/>
  <c r="F7" i="42"/>
  <c r="K23" i="68" s="1"/>
  <c r="K24" i="68" s="1"/>
  <c r="C103" i="42"/>
  <c r="C90" i="42"/>
  <c r="F10" i="42"/>
  <c r="F39" i="42"/>
  <c r="K6" i="84" s="1"/>
  <c r="K7" i="84" s="1"/>
  <c r="C100" i="42"/>
  <c r="F60" i="42"/>
  <c r="F3" i="42"/>
  <c r="K6" i="68" s="1"/>
  <c r="K7" i="68" s="1"/>
  <c r="C94" i="42"/>
  <c r="C101" i="42"/>
  <c r="F64" i="42"/>
  <c r="K43" i="103" s="1"/>
  <c r="K44" i="103" s="1"/>
  <c r="F36" i="42"/>
  <c r="K39" i="80" s="1"/>
  <c r="K40" i="80" s="1"/>
  <c r="F73" i="42"/>
  <c r="C89" i="42"/>
  <c r="C93" i="42"/>
  <c r="C99" i="42"/>
  <c r="F53" i="42"/>
  <c r="F13" i="42"/>
  <c r="K55" i="68" s="1"/>
  <c r="K56" i="68" s="1"/>
  <c r="F26" i="42"/>
  <c r="K55" i="76" s="1"/>
  <c r="K56" i="76" s="1"/>
  <c r="F29" i="42"/>
  <c r="K6" i="80" s="1"/>
  <c r="K7" i="80" s="1"/>
  <c r="F48" i="42"/>
  <c r="K41" i="84" s="1"/>
  <c r="K42" i="84" s="1"/>
  <c r="E39" i="42"/>
  <c r="G98" i="111" s="1"/>
  <c r="H98" i="111" s="1"/>
  <c r="E29" i="42"/>
  <c r="G74" i="111" s="1"/>
  <c r="H74" i="111" s="1"/>
  <c r="E16" i="42"/>
  <c r="G54" i="111" s="1"/>
  <c r="H54" i="111" s="1"/>
  <c r="E3" i="42"/>
  <c r="G30" i="111" s="1"/>
  <c r="K6" i="103" l="1"/>
  <c r="K7" i="103" s="1"/>
  <c r="G138" i="111"/>
  <c r="H138" i="111" s="1"/>
  <c r="K39" i="68"/>
  <c r="K40" i="68" s="1"/>
  <c r="K65" i="103"/>
  <c r="K66" i="103" s="1"/>
  <c r="K26" i="103"/>
  <c r="K27" i="103" s="1"/>
  <c r="C34" i="124"/>
  <c r="C67" i="124"/>
  <c r="C13" i="124"/>
  <c r="C88" i="124"/>
  <c r="C35" i="124"/>
  <c r="C22" i="124"/>
  <c r="C59" i="124"/>
  <c r="C21" i="124"/>
  <c r="C65" i="124"/>
  <c r="C24" i="124"/>
  <c r="C31" i="124"/>
  <c r="C62" i="124"/>
  <c r="C17" i="124"/>
  <c r="C48" i="124"/>
  <c r="C47" i="124"/>
  <c r="C41" i="124"/>
  <c r="C63" i="124"/>
  <c r="C27" i="124"/>
  <c r="C19" i="124"/>
  <c r="C37" i="124"/>
  <c r="C53" i="124"/>
  <c r="C82" i="124"/>
  <c r="C39" i="124"/>
  <c r="C85" i="124"/>
  <c r="C72" i="124"/>
  <c r="C52" i="124"/>
  <c r="C70" i="124"/>
  <c r="C79" i="124"/>
  <c r="C38" i="124"/>
  <c r="C42" i="124"/>
  <c r="C45" i="124"/>
  <c r="C76" i="124"/>
  <c r="C75" i="124"/>
  <c r="C23" i="124"/>
  <c r="C83" i="124"/>
  <c r="C61" i="124"/>
  <c r="C71" i="124"/>
  <c r="C77" i="124"/>
  <c r="C29" i="124"/>
  <c r="C33" i="124"/>
  <c r="C81" i="124"/>
  <c r="C20" i="124"/>
  <c r="C49" i="124"/>
  <c r="C28" i="124"/>
  <c r="C55" i="124"/>
  <c r="C74" i="124"/>
  <c r="C46" i="124"/>
  <c r="C18" i="124"/>
  <c r="C86" i="124"/>
  <c r="C51" i="124"/>
  <c r="C68" i="124"/>
  <c r="C60" i="124"/>
  <c r="C25" i="124"/>
  <c r="C78" i="124"/>
  <c r="C57" i="124"/>
  <c r="C54" i="124"/>
  <c r="C58" i="124"/>
  <c r="C11" i="124"/>
  <c r="C64" i="124"/>
  <c r="C43" i="124"/>
  <c r="C40" i="124"/>
  <c r="C32" i="124"/>
  <c r="C44" i="124"/>
  <c r="B10" i="124"/>
  <c r="C10" i="124" s="1"/>
  <c r="C14" i="124"/>
  <c r="C69" i="124"/>
  <c r="C56" i="124"/>
  <c r="C30" i="124"/>
  <c r="C80" i="124"/>
  <c r="C50" i="124"/>
  <c r="C15" i="124"/>
  <c r="C26" i="124"/>
  <c r="C87" i="124"/>
  <c r="C66" i="124"/>
  <c r="C36" i="124"/>
  <c r="C84" i="124"/>
  <c r="C12" i="124"/>
  <c r="C73" i="124"/>
  <c r="B81" i="42" l="1"/>
  <c r="B64" i="42"/>
  <c r="B60" i="42"/>
  <c r="B52" i="42"/>
  <c r="B38" i="42"/>
  <c r="F17" i="111" l="1"/>
  <c r="F25" i="111"/>
  <c r="F21" i="111"/>
  <c r="F12" i="111"/>
  <c r="F27" i="111"/>
  <c r="F28" i="111"/>
  <c r="F26" i="111"/>
  <c r="F19" i="111"/>
  <c r="F20" i="111"/>
  <c r="F18" i="111"/>
  <c r="F23" i="111"/>
  <c r="F24" i="111"/>
  <c r="F22" i="111"/>
  <c r="F13" i="111"/>
  <c r="H71" i="103"/>
  <c r="G71" i="103"/>
  <c r="F71" i="103"/>
  <c r="E71" i="103"/>
  <c r="D71" i="103"/>
  <c r="H49" i="103"/>
  <c r="G49" i="103"/>
  <c r="F49" i="103"/>
  <c r="E49" i="103"/>
  <c r="D49" i="103"/>
  <c r="H32" i="103"/>
  <c r="G32" i="103"/>
  <c r="F32" i="103"/>
  <c r="E32" i="103"/>
  <c r="D32" i="103"/>
  <c r="H47" i="84"/>
  <c r="G47" i="84"/>
  <c r="F47" i="84"/>
  <c r="E47" i="84"/>
  <c r="D47" i="84"/>
  <c r="H30" i="84"/>
  <c r="G30" i="84"/>
  <c r="F30" i="84"/>
  <c r="E30" i="84"/>
  <c r="D30" i="84"/>
  <c r="H45" i="80"/>
  <c r="G45" i="80"/>
  <c r="F45" i="80"/>
  <c r="E45" i="80"/>
  <c r="D45" i="80"/>
  <c r="H29" i="80"/>
  <c r="G29" i="80"/>
  <c r="F29" i="80"/>
  <c r="E29" i="80"/>
  <c r="D29" i="80"/>
  <c r="H61" i="76"/>
  <c r="G61" i="76"/>
  <c r="F61" i="76"/>
  <c r="E61" i="76"/>
  <c r="D61" i="76"/>
  <c r="H44" i="76"/>
  <c r="G44" i="76"/>
  <c r="F44" i="76"/>
  <c r="E44" i="76"/>
  <c r="D44" i="76"/>
  <c r="H27" i="76"/>
  <c r="G27" i="76"/>
  <c r="F27" i="76"/>
  <c r="E27" i="76"/>
  <c r="D27" i="76"/>
  <c r="H61" i="68"/>
  <c r="G61" i="68"/>
  <c r="F61" i="68"/>
  <c r="E61" i="68"/>
  <c r="D61" i="68"/>
  <c r="H45" i="68"/>
  <c r="G45" i="68"/>
  <c r="F45" i="68"/>
  <c r="E45" i="68"/>
  <c r="D45" i="68"/>
  <c r="D29" i="68"/>
  <c r="E29" i="68"/>
  <c r="F29" i="68"/>
  <c r="G29" i="68"/>
  <c r="H29" i="68"/>
  <c r="F2" i="39" l="1"/>
  <c r="F3" i="39"/>
  <c r="F4" i="39"/>
  <c r="F5" i="39"/>
  <c r="H12" i="103" l="1"/>
  <c r="G12" i="103"/>
  <c r="F12" i="103"/>
  <c r="E12" i="103"/>
  <c r="D12" i="103"/>
  <c r="H12" i="84"/>
  <c r="G12" i="84"/>
  <c r="F12" i="84"/>
  <c r="E12" i="84"/>
  <c r="D12" i="84"/>
  <c r="H12" i="80"/>
  <c r="G12" i="80"/>
  <c r="F12" i="80"/>
  <c r="E12" i="80"/>
  <c r="D12" i="80"/>
  <c r="H12" i="76"/>
  <c r="G12" i="76"/>
  <c r="F12" i="76"/>
  <c r="E12" i="76"/>
  <c r="D12" i="76"/>
  <c r="F16" i="111" l="1"/>
  <c r="F15" i="111"/>
  <c r="H30" i="111" l="1"/>
  <c r="H12" i="68"/>
  <c r="G12" i="68" l="1"/>
  <c r="F12" i="68"/>
  <c r="E12" i="68"/>
  <c r="D12" i="68"/>
  <c r="A16" i="39" l="1"/>
  <c r="A13" i="39" l="1"/>
  <c r="A10" i="39"/>
  <c r="A6" i="39"/>
  <c r="A2"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Elle Van Enst (SCV)</author>
  </authors>
  <commentList>
    <comment ref="D14" authorId="0" shapeId="0" xr:uid="{7199701F-C293-4F49-B086-CC3F43CECBE2}">
      <text>
        <r>
          <rPr>
            <b/>
            <sz val="9"/>
            <color indexed="81"/>
            <rFont val="Arial"/>
            <family val="2"/>
          </rPr>
          <t xml:space="preserve">Key attributes of this maturity level: 
</t>
        </r>
        <r>
          <rPr>
            <sz val="9"/>
            <color indexed="81"/>
            <rFont val="Arial"/>
            <family val="2"/>
          </rPr>
          <t xml:space="preserve">• The organisation either doesn’t have a clinical governance framework in place or has one that is limited.  
• The framework has limited or no alignment to the Victorian Clinical Governance Framework, or the National Model Clinical Governance Framework.  
• The framework is generic and does not reflect the organisational context or specific community needs.
• There is no education or guidance in place to support understanding or application of the framework. 
</t>
        </r>
      </text>
    </comment>
    <comment ref="E14" authorId="0" shapeId="0" xr:uid="{98FABE32-689C-4687-99D4-0076CFB21596}">
      <text>
        <r>
          <rPr>
            <b/>
            <sz val="9"/>
            <color indexed="81"/>
            <rFont val="Arial"/>
            <family val="2"/>
          </rPr>
          <t xml:space="preserve">Key attributes of this maturity level:
</t>
        </r>
        <r>
          <rPr>
            <sz val="9"/>
            <color indexed="81"/>
            <rFont val="Arial"/>
            <family val="2"/>
          </rPr>
          <t>• The organisation has a basic clinical governance framework that aligns with the Clinical Governance Framework, and/or the National Model Clinical Governance Framework.  
• The framework was developed without formal consultation with workforce or consumers. 
• There is minimal education in place to support understanding and local application of the framework</t>
        </r>
        <r>
          <rPr>
            <b/>
            <sz val="9"/>
            <color indexed="81"/>
            <rFont val="Arial"/>
            <family val="2"/>
          </rPr>
          <t>.</t>
        </r>
      </text>
    </comment>
    <comment ref="F14" authorId="0" shapeId="0" xr:uid="{A08F862C-094B-4A9A-83CF-B0D560F684F9}">
      <text>
        <r>
          <rPr>
            <b/>
            <sz val="9"/>
            <color indexed="81"/>
            <rFont val="Arial"/>
            <family val="2"/>
          </rPr>
          <t xml:space="preserve">Key attributes of this maturity level:
</t>
        </r>
        <r>
          <rPr>
            <b/>
            <sz val="9"/>
            <color indexed="81"/>
            <rFont val="Arial"/>
            <family val="2"/>
            <scheme val="minor"/>
          </rPr>
          <t xml:space="preserve">
</t>
        </r>
        <r>
          <rPr>
            <sz val="9"/>
            <color indexed="81"/>
            <rFont val="Arial"/>
            <family val="2"/>
          </rPr>
          <t xml:space="preserve">• The organisation maintains a framework that is consistent with the Clinical Governance Framework, and the National Model Clinical, and references or incorporates other key frameworks that guide delivery of high-quality care (e.g. partnering in healthcare framework, risk management framework, quality framework). 
• The framework is specific to the organisation's context, including its service users, and workforce. 
• Education on key aspects of the framework provided to the workforce. 
• The framework is endorsed by senior leadership, including the Board. </t>
        </r>
      </text>
    </comment>
    <comment ref="G14" authorId="0" shapeId="0" xr:uid="{5C937495-59F3-4E06-AD22-1B6AF9A75D47}">
      <text>
        <r>
          <rPr>
            <b/>
            <sz val="9"/>
            <color indexed="81"/>
            <rFont val="Arial"/>
            <family val="2"/>
          </rPr>
          <t xml:space="preserve">The key attributes of this maturity level: 
</t>
        </r>
        <r>
          <rPr>
            <sz val="9"/>
            <color indexed="81"/>
            <rFont val="Arial"/>
            <family val="2"/>
          </rPr>
          <t xml:space="preserve">
•The organisation has a comprehensive clinical governance framework which guides safety and quality systems and governance structures. 
•The framework was designed with input from key stakeholders. 
• Regular education on key aspects of the framework is routinely provided to the workforce, ensuring staff understand their roles and responsibilities. 
• Clinical governance is championed by the Board, with clear expectations for implementation by the executive and senior leadership.  
• A structured system is in place to review and update the framework annually. </t>
        </r>
      </text>
    </comment>
    <comment ref="H14" authorId="0" shapeId="0" xr:uid="{EE9FE766-150E-404F-AC50-C8559820D431}">
      <text>
        <r>
          <rPr>
            <b/>
            <sz val="9"/>
            <color indexed="81"/>
            <rFont val="Arial"/>
            <family val="2"/>
          </rPr>
          <t xml:space="preserve">Key attributes of this maturity level:
</t>
        </r>
        <r>
          <rPr>
            <sz val="9"/>
            <color indexed="81"/>
            <rFont val="Arial"/>
            <family val="2"/>
          </rPr>
          <t xml:space="preserve">
• The organisation's clinical governance framework is fully embedded within clinical and corporate systems, ensuring relevance, ownership, and alignment with organisational goals. 
• The framework was co-designed with stakeholders, including consumers.  
• It’s regularly updated and reviewed to incorporate lessons learned, stakeholder feedback, and changes to state or national clinical governance guidance.  
• The organisation provides clear guidance and support for implementation of the framework (e.g., through routine question and answer sessions or facilitated workshops). </t>
        </r>
        <r>
          <rPr>
            <b/>
            <sz val="9"/>
            <color indexed="81"/>
            <rFont val="Arial"/>
            <family val="2"/>
          </rPr>
          <t xml:space="preserve">
</t>
        </r>
      </text>
    </comment>
    <comment ref="D15" authorId="0" shapeId="0" xr:uid="{0D72B4B1-EFD4-49E9-BAD9-718489947290}">
      <text>
        <r>
          <rPr>
            <b/>
            <sz val="9"/>
            <color indexed="81"/>
            <rFont val="Arial"/>
            <family val="2"/>
          </rPr>
          <t xml:space="preserve">Key attributes of this maturity level: 
</t>
        </r>
        <r>
          <rPr>
            <sz val="9"/>
            <color indexed="81"/>
            <rFont val="Arial"/>
            <family val="2"/>
          </rPr>
          <t xml:space="preserve">• The organisation lacks structured clinical governance oversight. 
• Processes to assess clinical governance stability over time are limited and inconsistent.  
• Administration of self-assessments (e.g., SCV’s CGMM, SCV’s Health Check, or other relevant self-assessment) often occurs reactively, in response to critical incidents. 
• Leaders have minimal visibility of clinical governance risks. </t>
        </r>
        <r>
          <rPr>
            <b/>
            <sz val="9"/>
            <color indexed="81"/>
            <rFont val="Arial"/>
            <family val="2"/>
            <scheme val="minor"/>
          </rPr>
          <t xml:space="preserve">
</t>
        </r>
      </text>
    </comment>
    <comment ref="E15" authorId="0" shapeId="0" xr:uid="{D68D1A99-7710-4E69-8030-3EA4415D6610}">
      <text>
        <r>
          <rPr>
            <b/>
            <sz val="9"/>
            <color indexed="81"/>
            <rFont val="Arial"/>
            <family val="2"/>
          </rPr>
          <t xml:space="preserve">Key attributes of this maturity level:
</t>
        </r>
        <r>
          <rPr>
            <sz val="9"/>
            <color indexed="81"/>
            <rFont val="Arial"/>
            <family val="2"/>
          </rPr>
          <t xml:space="preserve">
• The organisation’s approach to assessing and reviewing its clinical governance stability over time is basic and lacks strategic alignment. 
• Leaders have partial visibility of risk. Board-level oversight mechanisms exist but remain underdeveloped, providing only a foundational capacity to monitor and respond to quality and safety issues.  
• A Clinical Governance Committee (or equivalent) is established, but meetings occur irregularly, and there is limited record keeping and action logs. 
</t>
        </r>
      </text>
    </comment>
    <comment ref="F15" authorId="0" shapeId="0" xr:uid="{8C36086C-581C-42D8-9F92-AC3A6B663EAB}">
      <text>
        <r>
          <rPr>
            <b/>
            <sz val="9"/>
            <color indexed="81"/>
            <rFont val="Arial"/>
            <family val="2"/>
          </rPr>
          <t xml:space="preserve">Key attributes of this maturity level:
• </t>
        </r>
        <r>
          <rPr>
            <sz val="9"/>
            <color indexed="81"/>
            <rFont val="Arial"/>
            <family val="2"/>
          </rPr>
          <t xml:space="preserve">The organisation has a structured approach to clinical governance oversight. 
• Formalised processes to assess clinical governance stability over time are in place. 
• Clinical governance is regularly self-assessed through formalised processes (e.g. SCV CGMM, SCV Health Check, or other relevant self-assessment), and data from these assessments are tracked. 
• Clinical Governance Committees (or equivalent) and subcommittees (when indicated) meet regularly.  
• Leaders receive structured reports and have oversight of clinical governance risks. </t>
        </r>
      </text>
    </comment>
    <comment ref="G15" authorId="0" shapeId="0" xr:uid="{B8F823F3-473A-4885-B5A9-CFA8064CE90A}">
      <text>
        <r>
          <rPr>
            <b/>
            <sz val="9"/>
            <color indexed="81"/>
            <rFont val="Arial"/>
            <family val="2"/>
          </rPr>
          <t xml:space="preserve">Key attributes of this maturity level: 
</t>
        </r>
        <r>
          <rPr>
            <sz val="9"/>
            <color indexed="81"/>
            <rFont val="Arial"/>
            <family val="2"/>
          </rPr>
          <t xml:space="preserve">• Clinical governance oversight is embedded in organisational strategy and risk management processes. 
• Clinical governance is regularly assessed through formalised processes, including triangulation of self-assessment outcomes (e.g. SCV CGMM, SCV Health Check, or other relevant self-assessment) with other indicators such as accreditation outcomes. 
• The Board can readily identify and articulate the top clinical risks and clinical governance gaps faced by the health service and actively works with the Executive and leadership teams to address these risks and gaps.   
• Clinical governance improvement plans are well documented and accessible and reflect insights from oversight mechanisms.   
• Clinical governance committees and sub-committees (or equivalent) processes are clear and formalised, with committee meeting agendas, minutes, and key actions well documented and readily accessible, with key information escalated to the Board. </t>
        </r>
      </text>
    </comment>
    <comment ref="H15" authorId="0" shapeId="0" xr:uid="{607BF242-ABB2-4D91-9F27-48CE1CEA8806}">
      <text>
        <r>
          <rPr>
            <b/>
            <sz val="9"/>
            <color indexed="81"/>
            <rFont val="Arial"/>
            <family val="2"/>
          </rPr>
          <t xml:space="preserve">Key attributes of this maturity level:
• </t>
        </r>
        <r>
          <rPr>
            <sz val="9"/>
            <color indexed="81"/>
            <rFont val="Arial"/>
            <family val="2"/>
          </rPr>
          <t xml:space="preserve">The organisation has a proactive approach to clinical governance oversight, underpinned by processes that foster joint and shared accountability across all levels. 
• Clinical governance is routinely self-assessed using structured tools (e.g. SCV CGMM, SCV Health Check, or other relevant self-assessment), with improvement actions tracked and monitored over time. 
• The Board allocates equivalent priority to clinical governance as to corporate governance (e.g., reporting at every Board meeting).  
• Leadership at all levels is aligned in fostering sustained, system-wide improvement, with the Board championing a culture of excellence through strategic oversight and inclusive engagement in clinical governance activities. 
• Clinical governance self-assessment outcomes and improvement plans are readily shared with health service partners, including those within the Local Health Service Network (where applicable) to drive network level oversight and collaborative improvement planning. </t>
        </r>
      </text>
    </comment>
    <comment ref="D16" authorId="0" shapeId="0" xr:uid="{ACDB41EA-4AA5-4B50-B29F-0962C0C5E12D}">
      <text>
        <r>
          <rPr>
            <b/>
            <sz val="9"/>
            <color indexed="81"/>
            <rFont val="Arial"/>
            <family val="2"/>
          </rPr>
          <t xml:space="preserve">Key attributes of this maturity level: 
</t>
        </r>
        <r>
          <rPr>
            <sz val="9"/>
            <color indexed="81"/>
            <rFont val="Arial"/>
            <family val="2"/>
          </rPr>
          <t xml:space="preserve">• Systems for collecting, monitoring, and responding to quality and safety performance data are limited and fragmented. 
• There is a heavy reliance on accreditation data and outcomes, with minimal strategic use of performance data to inform improvement.   
• Benchmarking against external standards is absent or rarely occurs. 
• Quality and safety performance is rarely discussed at executive and board levels.  
• Staff awareness of quality and safety indicators is low, and the purpose and value of performance metrics are not well understood across the organisation.  
• Reporting mechanisms to external bodies including SCV and DH are unstructured and ad hoc. </t>
        </r>
      </text>
    </comment>
    <comment ref="E16" authorId="0" shapeId="0" xr:uid="{EB38E9B1-9EFE-47E9-A409-4C8E1D16A677}">
      <text>
        <r>
          <rPr>
            <b/>
            <sz val="9"/>
            <color indexed="81"/>
            <rFont val="Arial"/>
            <family val="2"/>
          </rPr>
          <t xml:space="preserve">Key attributes of this maturity level:
</t>
        </r>
        <r>
          <rPr>
            <sz val="9"/>
            <color indexed="81"/>
            <rFont val="Arial"/>
            <family val="2"/>
          </rPr>
          <t xml:space="preserve">• Systems for collecting, monitoring, and responding to quality and safety performance data are basic and still developing. 
• Quality and safety data, including indicators, clinical risks, complaints, and incidents are collected inconsistently. While some data is collected and reviewed, it is not consistently used to inform decision-making or to drive improvement. 
• There is minimal engagement with clinicians and consumers to understand or enhance performance monitoring.  
• The focus remains primarily on meeting external reporting obligations.  
• Quality and safety metrics are rarely shared with internal stakeholders. 
• Performance reports are provided by the Executive to the Board in an ad hoc manner and/or an inconsistent format. 
• Benchmarking is inconsistent, lacking formalised processes. </t>
        </r>
      </text>
    </comment>
    <comment ref="F16" authorId="0" shapeId="0" xr:uid="{71046F32-A317-4F48-ACF3-F31BD94EB6F5}">
      <text>
        <r>
          <rPr>
            <b/>
            <sz val="9"/>
            <color indexed="81"/>
            <rFont val="Arial"/>
            <family val="2"/>
          </rPr>
          <t xml:space="preserve">Key attributes of this maturity level:
• </t>
        </r>
        <r>
          <rPr>
            <sz val="9"/>
            <color indexed="81"/>
            <rFont val="Arial"/>
            <family val="2"/>
          </rPr>
          <t xml:space="preserve">The organisation has a reliable system for identifying and responding to variations in quality and safety performance against expected outcomes and external benchmarks.  
• Quality and safety performance is monitored through systematic reporting and review mechanisms.  
• Variances, trends and priority issues are identified, discussed, and addressed through Clinical Governance (or equivalent) committees and subcommittees, with improvement actions tracked and reported to the Board who is actively engaged in quality and safety discussions.  
• Quality and safety data, including performance metrics, is shared internally.  
• Area-specific indicators, including key performance indicators (KPIs) and clinical benchmarks, are visually displayed and actively discussed in staff forums.  
• The CEO regularly reports to the Board internal and external data on clinical risks, care processes and outcomes, areas for improvement and progress towards excellence across clinical services.  </t>
        </r>
      </text>
    </comment>
    <comment ref="G16" authorId="0" shapeId="0" xr:uid="{653AE3DB-6402-4D32-80F7-06F0FFF3922C}">
      <text>
        <r>
          <rPr>
            <b/>
            <sz val="9"/>
            <color indexed="81"/>
            <rFont val="Arial"/>
            <family val="2"/>
          </rPr>
          <t xml:space="preserve">Key attributes of this maturity level:
• </t>
        </r>
        <r>
          <rPr>
            <sz val="9"/>
            <color indexed="81"/>
            <rFont val="Arial"/>
            <family val="2"/>
          </rPr>
          <t xml:space="preserve">The organisation collects and analyses quality and safety performance data using integrated systems to monitor clinical outcomes, identify unwarranted variation and associated risks, and identify trends.  
• Clinical outcome variation and underperformance is analysed using triangulated data (including patient and workforce experience data) to identify root causes and contextual factors, and drive improvements.  
• Improvement initiatives are strategically driven, appropriately resourced, overseen by the Executive, senior leadership and the Board, ensuring continuous enhancement of service quality and safety.  
• Staff and consumers are actively engaged in quality and safety performance monitoring and improvement. </t>
        </r>
      </text>
    </comment>
    <comment ref="H16" authorId="0" shapeId="0" xr:uid="{0FBD6289-CCC4-438C-BA7D-77CBF46679B5}">
      <text>
        <r>
          <rPr>
            <b/>
            <sz val="9"/>
            <color indexed="81"/>
            <rFont val="Arial"/>
            <family val="2"/>
          </rPr>
          <t xml:space="preserve">Key attributes of this maturity level:
</t>
        </r>
        <r>
          <rPr>
            <sz val="9"/>
            <color indexed="81"/>
            <rFont val="Arial"/>
            <family val="2"/>
          </rPr>
          <t xml:space="preserve">• Advanced data analytics, benchmarking, and real-time performance monitoring are used to anticipate risks, drive innovation, and continuously improve care delivery. 
• Quality and safety data is fully integrated into strategic governance and Executive and Board-level risk oversight, enabling evidence-based decision-making and proactive risk management. 
• Targeted improvement initiatives are informed by regular review of internal, external, and registry-based data, and are co-designed with clinicians and consumers to ensure relevance and impact.  
• The Board actively identifies, funds, and monitors key initiatives that enhance care outcomes, aligning them with strategic objectives and diverse data sources. 
• High-quality care and associated achievements are prominently displayed, shared, and celebrated to reinforce a culture of transparency, learning, and accountability. </t>
        </r>
      </text>
    </comment>
    <comment ref="D17" authorId="0" shapeId="0" xr:uid="{8C34848F-E14A-4904-B42C-DC5B95F6EB08}">
      <text>
        <r>
          <rPr>
            <b/>
            <sz val="9"/>
            <color indexed="81"/>
            <rFont val="Arial"/>
            <family val="2"/>
          </rPr>
          <t xml:space="preserve">Key attributes of this maturity level: 
</t>
        </r>
        <r>
          <rPr>
            <sz val="9"/>
            <color indexed="81"/>
            <rFont val="Arial"/>
            <family val="2"/>
          </rPr>
          <t xml:space="preserve">• The organisation lacks defined clinical governance structures and functions, resulting in unclear responsibilities and limited accountability across all levels.  
• Governance roles are absent from the organisational structure. 
• Staff are generally unaware of their clinical governance roles and responsibilities in, and position descriptions do not include relevant accountabilities. 
• A clinical governance (or equivalent) committee exists but lacks documented purpose, functions and defined roles and responsibilities. 
• At the Board and Executive level, understanding of clinical governance responsibilities is limited, with no participation in clinical governance training. </t>
        </r>
      </text>
    </comment>
    <comment ref="E17" authorId="0" shapeId="0" xr:uid="{EB649B15-3853-4A54-ACE5-3ECF4F8291BC}">
      <text>
        <r>
          <rPr>
            <b/>
            <sz val="9"/>
            <color indexed="81"/>
            <rFont val="Arial"/>
            <family val="2"/>
          </rPr>
          <t xml:space="preserve">Key attributes of this maturity level:
</t>
        </r>
        <r>
          <rPr>
            <sz val="9"/>
            <color indexed="81"/>
            <rFont val="Arial"/>
            <family val="2"/>
          </rPr>
          <t>• Initial efforts are underway to established clinical governance structures, reporting lines and pathways.  
• Clinical governance roles and responsibilities are inconsistently defined and understood across staff and leadership.  
• While some governance roles exist, they are not fully embedded in practice, and responsibilities are not consistently applied or communicated. 
• There is minimal engagement with clinical staff regarding clinical governance matters.  
• A clinical governance (or equivalent) committee has documented purpose, function and roles and responsibilities. 
• The Board acknowledges its clinical governance responsibilities, yet understanding remains minimal and inconsistent. 
• Some Board and Executive members have commenced Clinical Governance training, but completion is inconsistent.  
• The Board lacks members with clinical practice expertise.</t>
        </r>
        <r>
          <rPr>
            <b/>
            <sz val="9"/>
            <color indexed="81"/>
            <rFont val="Arial"/>
            <family val="2"/>
          </rPr>
          <t xml:space="preserve">  </t>
        </r>
      </text>
    </comment>
    <comment ref="F17" authorId="0" shapeId="0" xr:uid="{7E7D4794-2895-4B5C-AD51-D4B4F350188F}">
      <text>
        <r>
          <rPr>
            <b/>
            <sz val="9"/>
            <color indexed="81"/>
            <rFont val="Arial"/>
            <family val="2"/>
          </rPr>
          <t xml:space="preserve">Key attributes of this maturity level:
</t>
        </r>
        <r>
          <rPr>
            <sz val="9"/>
            <color indexed="81"/>
            <rFont val="Arial"/>
            <family val="2"/>
          </rPr>
          <t xml:space="preserve">• The organisation has clearly defined clinical governance roles and responsibilities, with structured accountability cascading from the Board and CEO to frontline staff.  
• Roles and responsibilities are detailed in position descriptions and reinforced during induction, orientation, and role transitions. 
• Reporting lines, committees, and governance pathways are outlined in the organisational structure and are readily accessible.  
• The Board and Executive understand its clinical governance responsibilities and have completed basic clinical governance training.  
• The Board and Executive ensure systems are in place to support clinicians in delivering high-quality care, with design, implementation and monitoring delegated to managers and healthcare professionals with specific expertise. </t>
        </r>
      </text>
    </comment>
    <comment ref="G17" authorId="0" shapeId="0" xr:uid="{54E4F938-82CE-4B69-95B1-96A3E178C3A0}">
      <text>
        <r>
          <rPr>
            <b/>
            <sz val="9"/>
            <color indexed="81"/>
            <rFont val="Arial"/>
            <family val="2"/>
          </rPr>
          <t xml:space="preserve">Key attributes of this maturity level: 
</t>
        </r>
        <r>
          <rPr>
            <sz val="9"/>
            <color indexed="81"/>
            <rFont val="Arial"/>
            <family val="2"/>
          </rPr>
          <t xml:space="preserve">• Clinical governance roles and responsibilities are embedded within governance structures at all levels of the organisation, supporting transparency and accountability.  
• Clinical governance roles and responsibilities are linked to individual performance monitoring and staff at all levels are empowered and supported to identify, lead, and contribute to clinical governance initiatives. 
• Staff are rewarded for contributions to all domains of clinical governance in their roles. 
• Most of the Board and Executive members have completed clinical governance training (e.g., SCV Foundations of Clinical Governance Training - Part 1 and 2, or equivalent) to further enhance capability to meet their roles and responsibilities for clinical governance.  
• Clinical governance (or equivalent) committees and sub-committees are well established and reliably share key information and decisions across committees and with the Executive and Board.   
• Consumer engagement is embedded throughout advisory groups and committees.  
</t>
        </r>
      </text>
    </comment>
    <comment ref="H17" authorId="0" shapeId="0" xr:uid="{D8DA2AF2-2C8A-4BA8-BD94-01F802054AD0}">
      <text>
        <r>
          <rPr>
            <b/>
            <sz val="9"/>
            <color indexed="81"/>
            <rFont val="Arial"/>
            <family val="2"/>
          </rPr>
          <t xml:space="preserve">Key attributes of this maturity level:
</t>
        </r>
        <r>
          <rPr>
            <sz val="9"/>
            <color indexed="81"/>
            <rFont val="Arial"/>
            <family val="2"/>
          </rPr>
          <t>• The organisation has comprehensive, robust, and integrated clinical governance structures and functions in place, supporting system-wide accountability and continuous improvement.  
• All Board and Executive members have completed clinical governance training.  
• The Board and Executive actively foster and role model a culture of safety, transparency, and excellence.  
• Clinical governance committees and subcommittees demonstrate a proactive approach to quality and safety. Information flows freely between committees, the Executive, Board and general workforce to maintain transparency and shared ownership.  
• The workforce is empowered to lead clinical governance improvement initiatives, supported by senior executives (e.g., discussions at team or departmental meetings with executives present).</t>
        </r>
      </text>
    </comment>
    <comment ref="D31" authorId="0" shapeId="0" xr:uid="{B79EE250-E495-4353-84C2-D3722143B897}">
      <text>
        <r>
          <rPr>
            <b/>
            <sz val="9"/>
            <color indexed="81"/>
            <rFont val="Arial"/>
            <family val="2"/>
          </rPr>
          <t xml:space="preserve">Key attributes of this maturity level: 
</t>
        </r>
        <r>
          <rPr>
            <sz val="9"/>
            <color indexed="81"/>
            <rFont val="Arial"/>
            <family val="2"/>
          </rPr>
          <t xml:space="preserve">• The organisation's strategic vision, priorities and objectives have limited or no alignment with clinical governance. 
• There are no clear links between strategic goals and supporting frameworks (risk management, clinical governance, workforce, and partnering with consumers).  
• Clinical governance is not integrated with corporate governance or operational priorities.  
• There is minimal consideration of clinical governance in organisational decision-making and service planning. 
• Staff and consumers are not involved in the development of the organisation's strategic plan, and the plan is not easily accessible to staff.  
• Leaders do not clearly communicate the organisational vision and strategic direction, nor communicate how these link to clinical governance (e.g., there are no formal channels of communication to discuss strategic plan, low agreement on People Matters Survey that leaders provide clear strategy and direction). </t>
        </r>
      </text>
    </comment>
    <comment ref="E31" authorId="0" shapeId="0" xr:uid="{94EAE67C-15AE-48A1-8CAC-FEF252696C30}">
      <text>
        <r>
          <rPr>
            <b/>
            <sz val="9"/>
            <color indexed="81"/>
            <rFont val="Arial"/>
            <family val="2"/>
          </rPr>
          <t xml:space="preserve">Key attributes of this maturity level:
</t>
        </r>
        <r>
          <rPr>
            <sz val="9"/>
            <color indexed="81"/>
            <rFont val="Arial"/>
            <family val="2"/>
          </rPr>
          <t xml:space="preserve">• The organisation's strategic vision, priorities and objectives have basic alignment with clinical governance.  
• Key organisational supporting frameworks contain a commitment to clinical governance. 
• Clinical governance is beginning to be integrated with corporate governance, operational and strategic priorities and organisation decision-making. 
• Some efforts have been made to involve staff and consumers in the development of the organisation's strategic plan. Although access to the strategy remains limited. 
• Through basic mechanisms, leaders are beginning to communicate the organisational vision, strategic direction. Although they are yet to communicate how these link to clinical governance. </t>
        </r>
      </text>
    </comment>
    <comment ref="F31" authorId="0" shapeId="0" xr:uid="{3D596049-A51B-4A3F-A8D7-A2A8C5ED0A20}">
      <text>
        <r>
          <rPr>
            <b/>
            <sz val="9"/>
            <color indexed="81"/>
            <rFont val="Arial"/>
            <family val="2"/>
          </rPr>
          <t xml:space="preserve">Key attributes of this maturity level:
</t>
        </r>
        <r>
          <rPr>
            <sz val="9"/>
            <color indexed="81"/>
            <rFont val="Arial"/>
            <family val="2"/>
          </rPr>
          <t>• Clinical governance is mostly embedded into the strategic plan, organisation priorities and direction.  
• There is a connection between the strategic plan and organisational goals with most supporting organisational frameworks (including risk management, workforce, engagement and partnering with consumer frameworks). 
• The strategic plan is publicly available and easily accessible to staff. 
• Clinical governance is mostly incorporated into corporate governance, operational and service planning, and organisational decision making. 
• Consumers and staff are consulted in the development of the strategic plan, vision and organisation priorities to reflect consumer needs and priorities. 
• Most leaders communicate the strategic plan, a shared vision and common expected behaviours. Some leaders are also communicating how these link to clinical governance.</t>
        </r>
        <r>
          <rPr>
            <b/>
            <sz val="9"/>
            <color indexed="81"/>
            <rFont val="Arial"/>
            <family val="2"/>
          </rPr>
          <t xml:space="preserve">  </t>
        </r>
      </text>
    </comment>
    <comment ref="G31" authorId="0" shapeId="0" xr:uid="{64482421-657F-4055-AB3D-CB2C3FC77A2B}">
      <text>
        <r>
          <rPr>
            <b/>
            <sz val="9"/>
            <color indexed="81"/>
            <rFont val="Arial"/>
            <family val="2"/>
          </rPr>
          <t xml:space="preserve">Key attributes of this maturity level:
</t>
        </r>
        <r>
          <rPr>
            <sz val="9"/>
            <color indexed="81"/>
            <rFont val="Arial"/>
            <family val="2"/>
          </rPr>
          <t>• The organisation's strategic vision, priorities and objectives align with clinical governance. 
• Strategic goals incorporating clinical governance are documented in annual plans (Safety and Quality Plans, and Operational Plans) and are clearly linked to measurable actions.  
• Clinical governance is included in strategic decision-making, organisational goals and business plans and key performance indicators. 
• Consumers and staff are actively involved in the development of the strategic plan. 
• Leaders have set and clearly communicated the common and shared vision, values and behaviours (e.g., high agreement on People Matter Survey that leaders provide clear strategy and direction), including how these link to clinical governance</t>
        </r>
      </text>
    </comment>
    <comment ref="H31" authorId="0" shapeId="0" xr:uid="{B35B3B22-B874-4A69-9C8F-61DD1D7B80D7}">
      <text>
        <r>
          <rPr>
            <b/>
            <sz val="9"/>
            <color indexed="81"/>
            <rFont val="Arial"/>
            <family val="2"/>
          </rPr>
          <t xml:space="preserve">Key attributes of this maturity level:
</t>
        </r>
        <r>
          <rPr>
            <sz val="9"/>
            <color indexed="81"/>
            <rFont val="Arial"/>
            <family val="2"/>
          </rPr>
          <t xml:space="preserve">
• The organisation's strategic vision, priorities and objectives align with clinical governance best-practice, high quality care and meeting service user and workforce needs and priorities. 
• Clinical governance is a core component of corporate governance. 
• Clinical governance is fully embedded into strategic and financial decision-making, reflected in organisational goals and business plans. 
• All leaders effectively communicate and consistently role model the common and shared vision, values and behaviours.  
• They clearly and regularly communicate how these are essentially linked to clinical governance.  </t>
        </r>
      </text>
    </comment>
    <comment ref="D32" authorId="0" shapeId="0" xr:uid="{EA4DE715-15B1-4EB4-B5E8-8531A52A3958}">
      <text>
        <r>
          <rPr>
            <b/>
            <sz val="9"/>
            <color indexed="81"/>
            <rFont val="Arial"/>
            <family val="2"/>
          </rPr>
          <t xml:space="preserve">Key attributes of this maturity level:
</t>
        </r>
        <r>
          <rPr>
            <sz val="9"/>
            <color indexed="81"/>
            <rFont val="Arial"/>
            <family val="2"/>
          </rPr>
          <t xml:space="preserve">
• The organisation does not actively engage with Aboriginal and Torres Strait Islander communities or organisations (e.g., Aboriginal Community Controlled Health Organisations). 
• The organisation's service delivery does not meet the unique health needs of Aboriginal and Torres Strait Islander peoples. 
• The organisation has not identified performance targets to address specific health needs of Aboriginal and Torres Strait Islander peoples.  
• Organisational strategy and quality and safety priorities do not address the specific health needs of Aboriginal and Torres Strait Islander peoples. 
• Cultural safety is absent from the environment, policies and practice.  
• The workforce has limited understanding of cultural safety, with no training offered or minimal offerings (e.g., one-off training), and low attendance by staff.</t>
        </r>
      </text>
    </comment>
    <comment ref="E32" authorId="0" shapeId="0" xr:uid="{3F5043C3-0B8D-406C-8458-0719CD51BD8D}">
      <text>
        <r>
          <rPr>
            <b/>
            <sz val="9"/>
            <color indexed="81"/>
            <rFont val="Arial"/>
            <family val="2"/>
          </rPr>
          <t xml:space="preserve">Key attributes of this maturity level:
</t>
        </r>
        <r>
          <rPr>
            <sz val="9"/>
            <color indexed="81"/>
            <rFont val="Arial"/>
            <family val="2"/>
          </rPr>
          <t xml:space="preserve">
• Staff are beginning to be encouraged to participate in community events and celebrations such as NAIDOC Week, but community engagement is often symbolic or tokenistic. 
• The organisation's service delivery is beginning to meet some of the unique health needs of Aboriginal and Torres Strait Islander peoples. 
• The organisation has identified basic performance targets to address specific health needs of Aboriginal and Torres Strait Islander peoples.  
• Staff have a basic level of cultural safety capability. There are some strategies in place to support building cultural safety capability and cultural awareness training is more widely available.  
• Policies are beginning to incorporate cultural safety principles, and Acknowledgements of Traditional Owners are beginning to become common practice. 
</t>
        </r>
      </text>
    </comment>
    <comment ref="F32" authorId="0" shapeId="0" xr:uid="{0A1BBA70-2FAA-4C60-9BBD-82277977129B}">
      <text>
        <r>
          <rPr>
            <b/>
            <sz val="9"/>
            <color indexed="81"/>
            <rFont val="Arial"/>
            <family val="2"/>
          </rPr>
          <t>Key attributes of this maturity level:
•</t>
        </r>
        <r>
          <rPr>
            <sz val="9"/>
            <color indexed="81"/>
            <rFont val="Arial"/>
            <family val="2"/>
          </rPr>
          <t xml:space="preserve"> Whilst regular community engagement occurs, genuine partnerships are not yet fully achieved. 
• There are culturally specific support services and referral pathways available through engagement with Aboriginal and Torres Strait Islander organisations (e.g., Aboriginal Community Controlled Health Organisations) and communities.  
• The organisation's service delivery meets the unique health needs of Aboriginal and Torres Strait Islander peoples, demonstrated by improved performance against identified targets.  
• The organisational strategy and quality and safety priorities address specific health needs of Aboriginal and Torres Strait Islander peoples. 
• Strategies exist to build cultural competency and awareness of Aboriginal and Torres Strait Islander people (e.g., included in policies and procedures, mandatory cultural safety training, visual and symbolic recognition such as plaques, flags, and artwork are consistently and respectfully displayed across the organisation), with most of the workforce culturally competent.  </t>
        </r>
      </text>
    </comment>
    <comment ref="G32" authorId="0" shapeId="0" xr:uid="{DC3720B7-D5FE-4722-9C1C-73B2C203172C}">
      <text>
        <r>
          <rPr>
            <b/>
            <sz val="9"/>
            <color indexed="81"/>
            <rFont val="Arial"/>
            <family val="2"/>
          </rPr>
          <t xml:space="preserve">Key attributes of this maturity level:
</t>
        </r>
        <r>
          <rPr>
            <sz val="9"/>
            <color indexed="81"/>
            <rFont val="Arial"/>
            <family val="2"/>
          </rPr>
          <t xml:space="preserve">• The organisation has formalised and genuine partnerships with key local Aboriginal and Torres Strait Islander organisations (e.g., Aboriginal Community Controlled Health Organisations), communities and leaders. 
• Aboriginal and Torres Strait Islander people are represented on organisational committees that advise on strategies and processes that impact Aboriginal and Torres Strait Islander peoples, and in identifying performance targets that address the specific health needs of these groups. The organisation demonstrates yearly improvement towards these targets. 
• Organisational strategy, quality and safety priorities, culturally specific supports and referral pathways are co-created with local community groups and organisations. 
• Physical, emotional and relational aspects of space create welcoming environments for Aboriginal and Torres Strait Islander peoples. 
• The workforce is culturally competent with regular participation in activities and training in a variety of learning formats. The organisation monitors participation in these activities, reviews these strategies for continuous improvement, and cultural competency is part of workforce performance review processes.  
• There are mechanisms in place to ensure that the organisation regularly evaluates their strategies and delivery to ensure they are consistently meeting community needs. </t>
        </r>
      </text>
    </comment>
    <comment ref="H32" authorId="0" shapeId="0" xr:uid="{D4D5010F-CAF8-49DE-B940-F5CEE672723B}">
      <text>
        <r>
          <rPr>
            <b/>
            <sz val="9"/>
            <color indexed="81"/>
            <rFont val="Arial"/>
            <family val="2"/>
          </rPr>
          <t xml:space="preserve">Key attributes of this maturity level:
</t>
        </r>
        <r>
          <rPr>
            <sz val="9"/>
            <color indexed="81"/>
            <rFont val="Arial"/>
            <family val="2"/>
          </rPr>
          <t xml:space="preserve">
• Effective and sustained partnerships exist between the organisation and key local Aboriginal and Torres Strait Islander organisations (e.g., Aboriginal Community Controlled Health Organisations) and communities.  
• Organisational values, strategic approach, goals and outcomes are co-designed and developed through strong community partnership. Aboriginal and Torres Strait Islander partnerships are embedded in governance, decision-making, workforce planning, and care delivery.  
• The organisation is recognised as a culturally safe and inclusive leader, setting and consistently improving on targets to meet the specific health needs of Aboriginal and Torres Strait Islander people. 
• The organisation demonstrates "cultural proficiency", valuing and prioritising culture, and contributes to the knowledge base and promotes self-determination.  
• The workforce is equipped with the knowledge and skills to deliver culturally sensitive healthcare. Ongoing learning and critical reflection are embedded practices, and the organisation regularly reviews their strategies for building cultural capability. </t>
        </r>
      </text>
    </comment>
    <comment ref="D33" authorId="0" shapeId="0" xr:uid="{88A874EB-BFD1-4AF9-A05E-5B2314676DA3}">
      <text>
        <r>
          <rPr>
            <b/>
            <sz val="9"/>
            <color indexed="81"/>
            <rFont val="Arial"/>
            <family val="2"/>
          </rPr>
          <t xml:space="preserve">Key attributes of this maturity level: 
</t>
        </r>
        <r>
          <rPr>
            <sz val="9"/>
            <color indexed="81"/>
            <rFont val="Arial"/>
            <family val="2"/>
          </rPr>
          <t xml:space="preserve">
• Organisational policies and procedures rarely align with clinical governance principles, they do not incorporate evidence-based, best-practice. 
• Where policies and procedures exist, they are often outdated, primarily compliance driven, with no formal processes to regularly review and update them. 
• Staff have limited awareness of these documents and lack clarity on how to access them (e.g., evidence of policies and procedures not being followed, such as safety reviews, sentinel events, staff feedback mechanisms).  </t>
        </r>
      </text>
    </comment>
    <comment ref="E33" authorId="0" shapeId="0" xr:uid="{9BF5DD9C-C127-4473-AC29-A449E6CB8A87}">
      <text>
        <r>
          <rPr>
            <b/>
            <sz val="9"/>
            <color indexed="81"/>
            <rFont val="Arial"/>
            <family val="2"/>
          </rPr>
          <t xml:space="preserve">Key attributes of this maturity level:
</t>
        </r>
        <r>
          <rPr>
            <sz val="9"/>
            <color indexed="81"/>
            <rFont val="Arial"/>
            <family val="2"/>
          </rPr>
          <t xml:space="preserve">• Clinical governance is beginning to be integrated into organisational policies and procedures, with some alignment to national standards and the organisation’s Clinical Governance Framework. 
• These documents are written in clear, plain language, and staff are beginning to access and utilise them.  
• Reviews and updates are inconsistent, and are typically reactive, occurring after incidents. 
</t>
        </r>
      </text>
    </comment>
    <comment ref="F33" authorId="0" shapeId="0" xr:uid="{AE6BFAE9-0CFA-454E-9853-88EDC3C230E9}">
      <text>
        <r>
          <rPr>
            <b/>
            <sz val="9"/>
            <color indexed="81"/>
            <rFont val="Arial"/>
            <family val="2"/>
          </rPr>
          <t xml:space="preserve">Key attributes of this maturity level:
</t>
        </r>
        <r>
          <rPr>
            <sz val="9"/>
            <color indexed="81"/>
            <rFont val="Arial"/>
            <family val="2"/>
          </rPr>
          <t xml:space="preserve">• Organisational policies and procedures align with Victorian, national and local clinical governance frameworks and standards, relevant legislations, regulations and jurisdictional requirements.  
• Policies and procedures clearly outline how quality and safety risks are identified and managed, and reflect evidence-based, best practice. 
• These documents are accessible to staff via a centralised repository, and the organisation ensures clinical leaders, managers and other members of the workforce are familiar with them.  
• Policies and procedures are reviewed and updated following incidents, organisation changes or regulatory updates, with clear accountability for document maintenance and changes communicated to impacted stakeholders. </t>
        </r>
      </text>
    </comment>
    <comment ref="G33" authorId="0" shapeId="0" xr:uid="{C51277D6-A944-45D7-96CF-195AF9304F4E}">
      <text>
        <r>
          <rPr>
            <b/>
            <sz val="9"/>
            <color indexed="81"/>
            <rFont val="Arial"/>
            <family val="2"/>
          </rPr>
          <t xml:space="preserve">Key attributes of this maturity level:
</t>
        </r>
        <r>
          <rPr>
            <sz val="9"/>
            <color indexed="81"/>
            <rFont val="Arial"/>
            <family val="2"/>
          </rPr>
          <t xml:space="preserve">• Organisational policies and procedures are embedded with clinical governance principles and are consistently applied across the organisation.  
• Engagement with relevant policies and procedures is high, usage is regularly monitored, and staff are actively supported to implement them. 
• Policies and procedures are regularly refined and evaluated to ensure continuous improvement. 
• The workforce and where applicable consumers are consulted when developing policies and procedures, to help ensure they are fit-for-purpose.  </t>
        </r>
      </text>
    </comment>
    <comment ref="H33" authorId="0" shapeId="0" xr:uid="{3654976D-B18E-43D2-B46A-CDF2A0CD6B90}">
      <text>
        <r>
          <rPr>
            <b/>
            <sz val="9"/>
            <color indexed="81"/>
            <rFont val="Arial"/>
            <family val="2"/>
          </rPr>
          <t xml:space="preserve">Key attributes of this maturity level:
</t>
        </r>
        <r>
          <rPr>
            <sz val="9"/>
            <color indexed="81"/>
            <rFont val="Arial"/>
            <family val="2"/>
          </rPr>
          <t xml:space="preserve">• Organisational policies and procedures are full embedded with clinical governance best-practice.  
• There is a defined schedule for continuous review and improvement to ensure they remain current with best practice.  
• Regular feedback is collected to ensure they remain useful and consistently followed. 
• Review outcomes and improvement activities are shared with staff. 
• Policies and procedures are co-designed with staff, consumers and community groups with specific health needs, where appropriate.  
• Leaders endorse and actively promote these policies and procedures, regularly discussing them and modelling the expected behaviours. </t>
        </r>
        <r>
          <rPr>
            <b/>
            <sz val="9"/>
            <color indexed="81"/>
            <rFont val="Arial"/>
            <family val="2"/>
          </rPr>
          <t xml:space="preserve">
 </t>
        </r>
      </text>
    </comment>
    <comment ref="D47" authorId="0" shapeId="0" xr:uid="{3461B81D-10BE-4C52-B621-93BA9AED05EC}">
      <text>
        <r>
          <rPr>
            <b/>
            <sz val="9"/>
            <color indexed="81"/>
            <rFont val="Arial"/>
            <family val="2"/>
          </rPr>
          <t xml:space="preserve">Key attributes of this maturity level: 
</t>
        </r>
        <r>
          <rPr>
            <sz val="9"/>
            <color indexed="81"/>
            <rFont val="Arial"/>
            <family val="2"/>
          </rPr>
          <t xml:space="preserve">• The organisation has limited application of Systems thinking and Human Factors principles, tools and methodologies in work systems, processes, and outcomes.  
• Adverse patient safety events and non-clinical incidents are viewed through an individualised lens, and responses are inconsistent and lack a systematic approach to understanding underlying causes.  
• There is minimal consideration into understanding system influences on workforce and performance.  
</t>
        </r>
      </text>
    </comment>
    <comment ref="E47" authorId="0" shapeId="0" xr:uid="{FEB9D0DE-7840-45DC-A6C0-9DC9586F51D0}">
      <text>
        <r>
          <rPr>
            <b/>
            <sz val="9"/>
            <color indexed="81"/>
            <rFont val="Arial"/>
            <family val="2"/>
          </rPr>
          <t xml:space="preserve">Key attributes of this maturity level:
</t>
        </r>
        <r>
          <rPr>
            <sz val="9"/>
            <color indexed="81"/>
            <rFont val="Arial"/>
            <family val="2"/>
          </rPr>
          <t xml:space="preserve">• The organisation is beginning to apply Systems Thinking and Human Factors principles, tools and methodologies in select projects and/or departments.  
• The approach to adverse patient safety events and non-clinical incidents are mainly reactive and inconsistent.  
• The organisation is beginning to consider workforce capability to apply systems thinking and human factors and address contributing factors (e.g. people, tools, tasks, technology, organisation).  </t>
        </r>
      </text>
    </comment>
    <comment ref="F47" authorId="0" shapeId="0" xr:uid="{E4BC5373-DD71-48B1-9AB3-987F295EA642}">
      <text>
        <r>
          <rPr>
            <b/>
            <sz val="9"/>
            <color indexed="81"/>
            <rFont val="Arial"/>
            <family val="2"/>
          </rPr>
          <t xml:space="preserve">Key attributes of this maturity level:
</t>
        </r>
        <r>
          <rPr>
            <sz val="9"/>
            <color indexed="81"/>
            <rFont val="Arial"/>
            <family val="2"/>
          </rPr>
          <t>• The organisation's application of Systems Thinking and Human Factors principles, tools and methodologies is structured and integrated into multiple areas (e.g., disciplines and departments).  
• There is a consistent system-based approach in response to adverse patient safety events and non-clinical incidences to understand processes and outcomes.  
• Safety-I (prevention) approaches are actively applied, and Safety-II (understanding when things go right) approaches are being explored to support broader learning and resilience. 
• Workforce capability building to apply systems thinking and human factors is formalised, however remains ad-hoc and not widely integrated.</t>
        </r>
      </text>
    </comment>
    <comment ref="G47" authorId="0" shapeId="0" xr:uid="{877C17DE-E0A2-4EC7-827E-A96FF67329A7}">
      <text>
        <r>
          <rPr>
            <b/>
            <sz val="9"/>
            <color indexed="81"/>
            <rFont val="Arial"/>
            <family val="2"/>
          </rPr>
          <t xml:space="preserve">Key attributes of this maturity level:
</t>
        </r>
        <r>
          <rPr>
            <sz val="9"/>
            <color indexed="81"/>
            <rFont val="Arial"/>
            <family val="2"/>
          </rPr>
          <t>• The organisation has integrated Systems Thinking and Human Factors principles, tools and methodologies across the organisation. 
• There is a proactive system analysis in response to adverse patient safety events and non-clinical incidence. Safety-I and Safety-II approaches are actively applied, supporting both the investigation of failures and the optimisation of everyday performance.  
• The workforce capability program is structured and comprehensive, building advanced expertise to apply systems thinking and human factors in the organisation.</t>
        </r>
        <r>
          <rPr>
            <b/>
            <sz val="9"/>
            <color indexed="81"/>
            <rFont val="Arial"/>
            <family val="2"/>
          </rPr>
          <t xml:space="preserve">  </t>
        </r>
      </text>
    </comment>
    <comment ref="H47" authorId="0" shapeId="0" xr:uid="{2C80D192-C1EF-4211-A6EF-D06EAF403581}">
      <text>
        <r>
          <rPr>
            <b/>
            <sz val="9"/>
            <color indexed="81"/>
            <rFont val="Arial"/>
            <family val="2"/>
          </rPr>
          <t xml:space="preserve">Key attributes of this maturity level:
</t>
        </r>
        <r>
          <rPr>
            <sz val="9"/>
            <color indexed="81"/>
            <rFont val="Arial"/>
            <family val="2"/>
          </rPr>
          <t xml:space="preserve">• The organisation has integrated and embedded Systems Thinking and Human Factors principles, tools and methodologies across all areas of the system.  
• Response to adverse patient safety events and non-clinical incidence use advanced understanding of complex systems, human-centred design principles, and recognises the interconnections between work systems, processes, and outcomes. Safety I and Safety II approaches are well integrated to build resilience and high performance. 
• There is an embedded program to build workforce expertise and strengthen capabilities across a range of systems thinking and human factors principles, tools, and methodology.  </t>
        </r>
      </text>
    </comment>
    <comment ref="D48" authorId="0" shapeId="0" xr:uid="{90AF4A9D-2CFC-419C-A006-D89722A6ABF8}">
      <text>
        <r>
          <rPr>
            <b/>
            <sz val="9"/>
            <color indexed="81"/>
            <rFont val="Arial"/>
            <family val="2"/>
          </rPr>
          <t xml:space="preserve">Key attributes of this maturity level: 
</t>
        </r>
        <r>
          <rPr>
            <sz val="9"/>
            <color indexed="81"/>
            <rFont val="Arial"/>
            <family val="2"/>
          </rPr>
          <t xml:space="preserve">• The organisational approach to continuous improvement is informal, lacking strategic direction and leadership engagement.  
• Change is reactive and unstructured, with planning that lacks clarity and meaningful stakeholder engagement.  
• Improvement monitoring is minimal, relying on ad hoc data collection and inconsistent practices.  
• Learning is informal, rarely shared, and reflection is uncommon.  
• Improvements are isolated, unsustained.  </t>
        </r>
        <r>
          <rPr>
            <b/>
            <sz val="9"/>
            <color indexed="81"/>
            <rFont val="Arial"/>
            <family val="2"/>
          </rPr>
          <t xml:space="preserve">
</t>
        </r>
      </text>
    </comment>
    <comment ref="E48" authorId="0" shapeId="0" xr:uid="{1B5FBA41-00C3-43BA-B2D2-8D21429EF222}">
      <text>
        <r>
          <rPr>
            <b/>
            <sz val="9"/>
            <color indexed="81"/>
            <rFont val="Arial"/>
            <family val="2"/>
          </rPr>
          <t xml:space="preserve">Key attributes of this maturity level:
</t>
        </r>
        <r>
          <rPr>
            <sz val="9"/>
            <color indexed="81"/>
            <rFont val="Arial"/>
            <family val="2"/>
          </rPr>
          <t xml:space="preserve">• The organisation has a basic approach to continuous improvement, although there is still limited alignment to strategic goals. 
• Improvement efforts have basic planning processes and some stakeholder involvement. 
• Improvement efforts are often fragmented and driven by individuals. There is limited support by basic policies rather than cohesive leadership or governance.  
• Monitoring of improvement is emerging but limited in scope, focusing primarily on basic metrics.  
• Learning is encouraged but not yet embedded.  
• Improvements are trialled but often lack evaluation and sustainability. </t>
        </r>
      </text>
    </comment>
    <comment ref="F48" authorId="0" shapeId="0" xr:uid="{E4FD5FE4-2A56-4F43-A515-E3C7FE8000FB}">
      <text>
        <r>
          <rPr>
            <b/>
            <sz val="9"/>
            <color indexed="81"/>
            <rFont val="Arial"/>
            <family val="2"/>
          </rPr>
          <t xml:space="preserve">Key attributes of this maturity level:
</t>
        </r>
        <r>
          <rPr>
            <sz val="9"/>
            <color indexed="81"/>
            <rFont val="Arial"/>
            <family val="2"/>
          </rPr>
          <t xml:space="preserve">• The organisation has a documented continuous improvement strategy aligned with strategic goals. 
• Continuous improvement is embedded in position descriptions, driving individual accountability and ownership. 
• Leadership plays a central role in continuous improvement, championing improvement as a strategic priority and modelling improvement behaviours.  
• The CEO ensures the organisation remains focused on delivering care outcomes that create value for patients, fostering a culture of continuous improvement, learning, and accountability. 
• Continuous improvement planning is structured and goal-oriented, with consideration of adaptive challenges and diverse stakeholder voices. 
• Monitoring systems are established, incorporating both quantitative and qualitative data over time.  
• Improvements are refined through feedback and occasionally scaled across the organisation. 
• Learning is systematic and reflective.  </t>
        </r>
      </text>
    </comment>
    <comment ref="G48" authorId="0" shapeId="0" xr:uid="{8668F9FC-F2B4-4C57-8582-A66E83B29C27}">
      <text>
        <r>
          <rPr>
            <b/>
            <sz val="9"/>
            <color indexed="81"/>
            <rFont val="Arial"/>
            <family val="2"/>
          </rPr>
          <t xml:space="preserve">Key attributes of this maturity level:
</t>
        </r>
        <r>
          <rPr>
            <sz val="9"/>
            <color indexed="81"/>
            <rFont val="Arial"/>
            <family val="2"/>
          </rPr>
          <t xml:space="preserve">• Continuous improvement is strategically planned with inclusive engagement and deep understanding of system dynamics.  
• Learning is collaborative. Staff and consumers are actively engaged in data-informed improvements, with allocated protected time and resources to complete these initiatives. 
• Monitoring is robust and responsive, with equitable feedback mechanisms and active conflict navigation.  
• The Executive and Board regularly monitor progress and support long-term sustainability of improvement. 
• Regular, targeted improvement interventions are based on multiple sources of data (e.g., internal and benchmark metrics, People Matter Survey, pulse checks, consumer feedback).  
• Improvements are sustained, evaluated, and inform future cycles. 
• The organisation continuously learns from data, feedback and insights from consumers, and frontline staff to drive improvement and decision-making. </t>
        </r>
        <r>
          <rPr>
            <b/>
            <sz val="9"/>
            <color indexed="81"/>
            <rFont val="Arial"/>
            <family val="2"/>
          </rPr>
          <t xml:space="preserve">
</t>
        </r>
      </text>
    </comment>
    <comment ref="H48" authorId="0" shapeId="0" xr:uid="{C29C8381-C121-4386-A8BC-3E70B328BFC9}">
      <text>
        <r>
          <rPr>
            <b/>
            <sz val="9"/>
            <color indexed="81"/>
            <rFont val="Arial"/>
            <family val="2"/>
          </rPr>
          <t xml:space="preserve">Key attributes of this maturity level:
</t>
        </r>
        <r>
          <rPr>
            <sz val="9"/>
            <color indexed="81"/>
            <rFont val="Arial"/>
            <family val="2"/>
          </rPr>
          <t xml:space="preserve">
• Continuous improvement is embedded in organisational culture, driven by visionary planning and adaptive leadership. 
• Continuous improvement is embedded in leadership development with Board oversight to ensure improvement alignment across all levels of the organisation. 
• Monitoring is dynamic and inclusive, elevating all voices and fostering shared accountability. Consumers are active partners in improvement initiatives, and the Board and Executive play a central role in driving long-term impact and organisational resilience.  
• Staff across all levels are trained, coached, and empowered to continuously improve.  
• Staff are supported to contribute to system-wide learning (e.g., through protected time and dedicated resources).  
• Learning is deeply integrated across all levels of the organisation, fuelling innovation and transformation.  
• Continuous feedback loops and a commitment to high reliability and resilience enable the organisation to scale successful initiatives and sustain excellence. 
• Improvement initiatives are prominently displayed, shared, and celebrated, reinforcing a culture of transparency, learning, and continuous enhancement. </t>
        </r>
      </text>
    </comment>
    <comment ref="D49" authorId="0" shapeId="0" xr:uid="{969CE206-1153-4667-A42B-63C9420CAEDB}">
      <text>
        <r>
          <rPr>
            <b/>
            <sz val="9"/>
            <color indexed="81"/>
            <rFont val="Arial"/>
            <family val="2"/>
          </rPr>
          <t>Key attributes of this maturity level: 
•</t>
        </r>
        <r>
          <rPr>
            <sz val="9"/>
            <color indexed="81"/>
            <rFont val="Arial"/>
            <family val="2"/>
          </rPr>
          <t xml:space="preserve"> The organisation has limited systems and processes to measure, monitor or improve safety culture (e.g., measurement of safety culture is limited to a single metric in the People Matter Survey). 
• There is a low response rate to measurement of safety culture (e.g., &lt;30% response rate).  
• The results are not monitored, and no action is taken to address identified concerns. 
• Reporting systems to identify safety concerns are in place to meet regulatory compliance only.  
• Staff might be trained in how to report, but reporting is minimal and often triggered by serious adverse events. 
• There is a lack of communication about safety culture (e.g., no communication about safety culture assessments, leaders do not discuss the importance of safety culture vision). </t>
        </r>
        <r>
          <rPr>
            <b/>
            <sz val="9"/>
            <color indexed="81"/>
            <rFont val="Arial"/>
            <family val="2"/>
          </rPr>
          <t xml:space="preserve">
</t>
        </r>
      </text>
    </comment>
    <comment ref="E49" authorId="0" shapeId="0" xr:uid="{DB7EB75F-71AD-4312-956B-C603FDDBC0E9}">
      <text>
        <r>
          <rPr>
            <b/>
            <sz val="9"/>
            <color indexed="81"/>
            <rFont val="Arial"/>
            <family val="2"/>
          </rPr>
          <t xml:space="preserve">Key attributes of this maturity level:
</t>
        </r>
        <r>
          <rPr>
            <sz val="9"/>
            <color indexed="81"/>
            <rFont val="Arial"/>
            <family val="2"/>
          </rPr>
          <t xml:space="preserve">
• Basic systems and process are in place to measure and monitor safety culture across the organisation. 
• There are some mechanisms in place to gain data on safety culture, (e.g., People Matter Survey, Safety Attitudes Questionnaire (SAQ), Australian Hospital Survey on Patient Safety Culture (A-HSOPS 2.0)). 
• Safety culture is reported on in isolation, with no data triangulation (e.g., workforce metrics are measured but not linked to safety culture). 
• Inconsistent and informal processes are in place to address feedback data to improve safety culture. </t>
        </r>
      </text>
    </comment>
    <comment ref="F49" authorId="0" shapeId="0" xr:uid="{8DAAD9DE-3131-436E-9179-74890CA91B85}">
      <text>
        <r>
          <rPr>
            <b/>
            <sz val="9"/>
            <color indexed="81"/>
            <rFont val="Arial"/>
            <family val="2"/>
          </rPr>
          <t xml:space="preserve">Key attributes of this maturity level:
</t>
        </r>
        <r>
          <rPr>
            <sz val="9"/>
            <color indexed="81"/>
            <rFont val="Arial"/>
            <family val="2"/>
          </rPr>
          <t xml:space="preserve">• Multiple formalised systems and processes exist to measure, monitor and improve safety culture. 
• There is some triangulation of safety culture measures (e.g., integration of workforce metrics such as sick leave, turnover). 
• Staff are beginning to be engaged in safety culture, and participation in safety culture assessments is moderate (&gt; 30%). Results of participation are communicated across relevant organisational levels. 
• The Board reviews the organisation's safety culture data to evaluate variations. </t>
        </r>
      </text>
    </comment>
    <comment ref="G49" authorId="0" shapeId="0" xr:uid="{B703DFA1-1C7E-4DD9-8B54-9302A5E835E4}">
      <text>
        <r>
          <rPr>
            <b/>
            <sz val="9"/>
            <color indexed="81"/>
            <rFont val="Arial"/>
            <family val="2"/>
          </rPr>
          <t xml:space="preserve">Key attributes of this maturity level:
• </t>
        </r>
        <r>
          <rPr>
            <sz val="9"/>
            <color indexed="81"/>
            <rFont val="Arial"/>
            <family val="2"/>
          </rPr>
          <t xml:space="preserve">Reliable and consistent systems are in place to measure, monitor and respond to safety culture. 
• Reliable feedback mechanisms and a variety of safety culture metrics are collected, monitored and triangulated (e.g., incorporating lead and lag indicators, workforce metrics such as sick leave, walk-arounds, regular pulse surveys).  
• There is engagement across multiple areas of the organisation, with a high response rate. 
• The organisation regularly reviews the effectiveness of safety culture metrics and risks.  
• Safety culture data is used to make informed decisions for continuous improvement.  
• Results and improvement activities are shared with the organisation. 
• The Board reviews the organisation's safety culture data to evaluate variations and understand and strengthen the organisation's strategies for safety culture. </t>
        </r>
      </text>
    </comment>
    <comment ref="H49" authorId="0" shapeId="0" xr:uid="{6714DFCD-EE16-45EE-98EE-FEED96251E00}">
      <text>
        <r>
          <rPr>
            <b/>
            <sz val="9"/>
            <color indexed="81"/>
            <rFont val="Arial"/>
            <family val="2"/>
          </rPr>
          <t xml:space="preserve">Key attributes of this maturity level:
</t>
        </r>
        <r>
          <rPr>
            <sz val="9"/>
            <color indexed="81"/>
            <rFont val="Arial"/>
            <family val="2"/>
          </rPr>
          <t xml:space="preserve">
• Safety culture metrics are embedded into governance, quality and safety reporting and strategic decision-making.  
• This data is regularly reviewed, discussed and championed by senior leadership. 
• A comprehensive, continuous and mixed-method approach is used to measure, monitor and improve safety culture, and anticipate safety risks. 
• Safety culture measurements are relevant, customised and adapted to the unique needs of different clinical units and settings. 
• Data collection includes engagement from within the organisation, consumers and other external stakeholders.  
• Safety culture metrics inform the development and implementation of targeted continuous improvements in safety culture. Leader’s co-design improvement with consumers and staff. 
• Results and lessons learnt are routinely shared within the organisation and across the sector to promote peer-learning. </t>
        </r>
      </text>
    </comment>
    <comment ref="D63" authorId="0" shapeId="0" xr:uid="{6C4841C9-479B-4F8E-8BA2-DD2194EF6E79}">
      <text>
        <r>
          <rPr>
            <b/>
            <sz val="9"/>
            <color indexed="81"/>
            <rFont val="Arial"/>
            <family val="2"/>
          </rPr>
          <t xml:space="preserve">Key attributes of this maturity level: 
</t>
        </r>
        <r>
          <rPr>
            <sz val="9"/>
            <color indexed="81"/>
            <rFont val="Arial"/>
            <family val="2"/>
          </rPr>
          <t xml:space="preserve">• There are significant gaps in the organisation's communication systems, which are mostly ineffective in supporting the delivery of high-quality care.  
• With mostly informal channels for cross-disciplinary or consumer communication, collaboration is ad hoc and uncommon.   
• There are limited resources for skill development in communication and collaboration, with no structured programs and few opportunities to practice.  
• Open and transparent communication does not occur. Staff and consumers receive limited information about clinical governance from leadership (e.g., limited communication about operational demands, quality and safety risks, and workforce performance indicators). </t>
        </r>
        <r>
          <rPr>
            <sz val="9"/>
            <color indexed="81"/>
            <rFont val="Arial"/>
            <family val="2"/>
            <scheme val="minor"/>
          </rPr>
          <t xml:space="preserve">
</t>
        </r>
      </text>
    </comment>
    <comment ref="E63" authorId="0" shapeId="0" xr:uid="{9CBB40C6-8D12-42DA-B600-3768A8F438CC}">
      <text>
        <r>
          <rPr>
            <b/>
            <sz val="9"/>
            <color indexed="81"/>
            <rFont val="Arial"/>
            <family val="2"/>
          </rPr>
          <t xml:space="preserve">Key attributes of this maturity level:
</t>
        </r>
        <r>
          <rPr>
            <sz val="9"/>
            <color indexed="81"/>
            <rFont val="Arial"/>
            <family val="2"/>
          </rPr>
          <t xml:space="preserve">• Communication systems and processes are basic. There are some formal communication channels in place across the organisation, although they are not well utilised or accessed.  
• Multi-way communication and collaboration between teams and with consumers is emerging. 
• Training, tools and guidance on communication and collaboration exist, but are poorly promoted and difficult to access. 
• Open and transparent communication is beginning to occur in the organisation.  
• Critical information sharing about clinical governance and organisational performance occurs through formal channels, including from leadership, although this is inconsistent across the organisation. </t>
        </r>
        <r>
          <rPr>
            <b/>
            <sz val="9"/>
            <color indexed="81"/>
            <rFont val="Arial"/>
            <family val="2"/>
          </rPr>
          <t xml:space="preserve">
 </t>
        </r>
      </text>
    </comment>
    <comment ref="F63" authorId="0" shapeId="0" xr:uid="{9FB7E296-21B0-437D-93EA-98F3603C65D4}">
      <text>
        <r>
          <rPr>
            <b/>
            <sz val="9"/>
            <color indexed="81"/>
            <rFont val="Arial"/>
            <family val="2"/>
          </rPr>
          <t xml:space="preserve">Key attributes of this maturity level:
</t>
        </r>
        <r>
          <rPr>
            <sz val="9"/>
            <color indexed="81"/>
            <rFont val="Arial"/>
            <family val="2"/>
          </rPr>
          <t xml:space="preserve">
• Structured communication systems support the delivery of high-quality care, with clear and formal pathways for information flow across the organisation and across multi-disciplinary teams.  
• Critical information is easy is access in a timely manner.  
• While communications systems exist to integrate care across organisations, they are not yet widely adopted. 
• Open and transparent communication practises mostly occur in the organisation, with leaders sharing information related to clinical governance and organisational performance with staff and consumers. </t>
        </r>
      </text>
    </comment>
    <comment ref="G63" authorId="0" shapeId="0" xr:uid="{B7D5C020-366D-4527-9151-0700170164E3}">
      <text>
        <r>
          <rPr>
            <b/>
            <sz val="9"/>
            <color indexed="81"/>
            <rFont val="Arial"/>
            <family val="2"/>
          </rPr>
          <t xml:space="preserve">Key attributes of this maturity level:
</t>
        </r>
        <r>
          <rPr>
            <sz val="9"/>
            <color indexed="81"/>
            <rFont val="Arial"/>
            <family val="2"/>
          </rPr>
          <t xml:space="preserve">
• Effective communication and collaboration are supported by structured systems and processes.  
• There is a formalised approach to sharing knowledge, ideas, resources, experiences and outcomes across departments and units, across health services, regulating bodies and the public (e.g., via its website).  
• Communication occurs regularly and is open, transparent, accurate, clear, and bi-directional.  
• Leadership regularly shares information related to clinical governance and organisational performance with staff and consumers through multiple formal and informal pathways (e.g. newsletters, digital news bulletins, staff forums). 
• There are a broad range of guidance tools (e.g., policies, procedures, guidelines, fact sheets) and development opportunities (e.g., regular training and education) available to develop communication and collaboration skills.  
• Leaders provide a supportive environment to develop these skills.</t>
        </r>
      </text>
    </comment>
    <comment ref="H63" authorId="0" shapeId="0" xr:uid="{D178559A-E29D-4E22-A484-4EB4DAC358E8}">
      <text>
        <r>
          <rPr>
            <b/>
            <sz val="9"/>
            <color indexed="81"/>
            <rFont val="Arial"/>
            <family val="2"/>
          </rPr>
          <t xml:space="preserve">Key attributes of this maturity level:
</t>
        </r>
        <r>
          <rPr>
            <sz val="9"/>
            <color indexed="81"/>
            <rFont val="Arial"/>
            <family val="2"/>
          </rPr>
          <t xml:space="preserve">• Effective communication and collaboration are an organisational priority, embedded into organisational culture, systems and processes and supported by leadership.  
• Leaders consistently model open and transparent communication. 
• Communication is proactive, inclusive, and multi-directional, with performance metrics shared across a broad range of stakeholders (e.g., consumers, staff, the Board, quality registries, and governing bodies).  
• Core communication skills are integrated into people development strategy and organisational competencies.   
• Communication guidance tools and development opportunities are context specific, widely accessible and well-utilised. There are opportunities to practice these skills, access support and receive timely feedback. 
• The organisation rewards a collaborative approach to quality and safety and works in partnership with others (DH, SCV, Colleges, regulating bodies, across other LHSNs, PHNs, Communities etc). </t>
        </r>
      </text>
    </comment>
    <comment ref="D64" authorId="0" shapeId="0" xr:uid="{2ADF675A-77E9-4DE3-98E3-0B18C2859225}">
      <text>
        <r>
          <rPr>
            <b/>
            <sz val="9"/>
            <color indexed="81"/>
            <rFont val="Arial"/>
            <family val="2"/>
          </rPr>
          <t xml:space="preserve">Key attributes of this maturity level:
• </t>
        </r>
        <r>
          <rPr>
            <sz val="9"/>
            <color indexed="81"/>
            <rFont val="Arial"/>
            <family val="2"/>
          </rPr>
          <t xml:space="preserve">Leadership (including managers, Executives and Board members) acknowledges the importance of consumer and staff engagement, but the organisation lacks a formalised engagement strategy. 
• Leadership engagement with frontline staff and consumers is unstructured and inconsistent. 
• There is limited visibility of leaders and communication pathways are unclear. 
• Leadership walkarounds are absent or conducted ad hoc, resulting in limited visibility of leadership at the point of care. </t>
        </r>
        <r>
          <rPr>
            <b/>
            <sz val="9"/>
            <color indexed="81"/>
            <rFont val="Arial"/>
            <family val="2"/>
          </rPr>
          <t xml:space="preserve">
</t>
        </r>
      </text>
    </comment>
    <comment ref="E64" authorId="0" shapeId="0" xr:uid="{BBE3A6F6-1685-4E3E-AC3E-07B2A5F02D84}">
      <text>
        <r>
          <rPr>
            <b/>
            <sz val="9"/>
            <color indexed="81"/>
            <rFont val="Arial"/>
            <family val="2"/>
          </rPr>
          <t xml:space="preserve">Key attributes of this maturity level:
</t>
        </r>
        <r>
          <rPr>
            <sz val="9"/>
            <color indexed="81"/>
            <rFont val="Arial"/>
            <family val="2"/>
          </rPr>
          <t xml:space="preserve">
• The organisation has a formal engagement framework and/or policies that are beginning to be implemented across the organisation.  
• Leadership engagement with staff and consumers is minimal, and follow-up on identified issues is inconsistent.  
• Leadership has introduced walkarounds, and has basic feedback mechanisms, including surveys and forums to engage with staff and consumers, however participation in these engagement opportunities is irregular and lacks structure. </t>
        </r>
      </text>
    </comment>
    <comment ref="F64" authorId="0" shapeId="0" xr:uid="{DA4FED5B-5C03-48C4-B675-80A0698CDD17}">
      <text>
        <r>
          <rPr>
            <b/>
            <sz val="9"/>
            <color indexed="81"/>
            <rFont val="Arial"/>
            <family val="2"/>
          </rPr>
          <t xml:space="preserve">Key attributes of this maturity level:
</t>
        </r>
        <r>
          <rPr>
            <sz val="9"/>
            <color indexed="81"/>
            <rFont val="Arial"/>
            <family val="2"/>
          </rPr>
          <t xml:space="preserve">• Structured leadership engagement practices are in place, supported by implemented frameworks and policies.  
• Leaders listen to concerns about quality, safety and consumer and workforce experience, and begin to act on this feedback by integrating it into organisational planning.  
• Communication, active listening and leadership walkarounds are conducted regularly at the point of care to hear directly from consumers, caregivers and staff. 
• Leadership walkarounds have a defined structure, basic documentation, and responsive feedback loops.  
• Consumers and staff are involved in committees and improvement initiatives across the organisation where leaders are present and engaged.  </t>
        </r>
      </text>
    </comment>
    <comment ref="G64" authorId="0" shapeId="0" xr:uid="{48C61073-9A5A-4C8B-A227-C433109EBF00}">
      <text>
        <r>
          <rPr>
            <b/>
            <sz val="9"/>
            <color indexed="81"/>
            <rFont val="Arial"/>
            <family val="2"/>
          </rPr>
          <t xml:space="preserve">Key attributes of this maturity level:
</t>
        </r>
        <r>
          <rPr>
            <sz val="9"/>
            <color indexed="81"/>
            <rFont val="Arial"/>
            <family val="2"/>
          </rPr>
          <t xml:space="preserve">• Leadership engagement is embedded in organisational governance and daily operations.  
• Leaders are consistently visible, responsive, and accountable.  
• Leaders seek feedback from consumers, frontline staff and consumers about improvement ideas, and act of these insights. 
• Leadership walkarounds are embedded in governance processes and supported by clear feedback and action-tracking systems. </t>
        </r>
      </text>
    </comment>
    <comment ref="H64" authorId="0" shapeId="0" xr:uid="{08F23F33-9CEE-4B85-8540-145B568C1E21}">
      <text>
        <r>
          <rPr>
            <b/>
            <sz val="9"/>
            <color indexed="81"/>
            <rFont val="Arial"/>
            <family val="2"/>
          </rPr>
          <t xml:space="preserve">Key attributes of this maturity level:
</t>
        </r>
        <r>
          <rPr>
            <sz val="9"/>
            <color indexed="81"/>
            <rFont val="Arial"/>
            <family val="2"/>
          </rPr>
          <t xml:space="preserve">• Leadership engagement is strategic, data-informed, and co-designed with consumers and staff to meet their needs and expectations.  
• Leaders are visible, accountable, and inclusive, championing shared leadership and promote a culture of transparency and continuous improvement. 
• Consumers and staff are actively engaged through structured opportunities to contribute their expertise, co-lead initiatives, and influence decision-making, championed by the organisation’s leaders. 
• Multiple avenues exist for workforce and consumer engagement (e.g., executive forums, regular staff meetings, walkarounds, and written updates).  
• Strategic engagement is used to promote innovation, surface insights, and integrate learnings into broader organisational improvements. </t>
        </r>
      </text>
    </comment>
    <comment ref="D65" authorId="0" shapeId="0" xr:uid="{681109BA-5CE3-4CB2-913A-087F0FD78A14}">
      <text>
        <r>
          <rPr>
            <b/>
            <sz val="9"/>
            <color indexed="81"/>
            <rFont val="Arial"/>
            <family val="2"/>
          </rPr>
          <t xml:space="preserve">Key attributes of this maturity level: </t>
        </r>
        <r>
          <rPr>
            <sz val="9"/>
            <color indexed="81"/>
            <rFont val="Arial"/>
            <family val="2"/>
          </rPr>
          <t xml:space="preserve">
• The organisation operates in isolation with minimal collaboration or coordination across the system, including system partners in Local Health Service Networks, Primary Health Networks, and primary and community care settings. 
• Service planning is predominantly siloed, data sharing is limited, and communication occurs on an ad hoc basis. 
• Service delivery is guided by individual service plans, with only basic referral pathways in place.  
• There is little shared understanding of roles, responsibilities or priorities across the network. This can result in fragmented care, inconsistent patient experiences, and inefficiencies in resource distribution and utilisation.</t>
        </r>
      </text>
    </comment>
    <comment ref="E65" authorId="0" shapeId="0" xr:uid="{B92BAACB-5093-4425-8465-B40767D8A0DA}">
      <text>
        <r>
          <rPr>
            <b/>
            <sz val="9"/>
            <color indexed="81"/>
            <rFont val="Arial"/>
            <family val="2"/>
          </rPr>
          <t xml:space="preserve">Key attributes of this maturity level:
</t>
        </r>
        <r>
          <rPr>
            <sz val="9"/>
            <color indexed="81"/>
            <rFont val="Arial"/>
            <family val="2"/>
          </rPr>
          <t xml:space="preserve">
• The organisation is beginning to coordinate care through informal partnerships and shared goals with system partners. 
• There is a growing awareness of the local health organisations that intercept with the organisation, and who would be a valued partner to achieve high quality care delivery at a local network level.   
• Communication and data sharing between organisations is emerging to support patient transitions of care within and across the system. 
• Workforce planning and service delivery remain largely independent, but early efforts to align care pathways and reduce duplication are emerging. </t>
        </r>
      </text>
    </comment>
    <comment ref="F65" authorId="0" shapeId="0" xr:uid="{03EF6B82-C7F3-4029-8F41-CC2361E4A8AA}">
      <text>
        <r>
          <rPr>
            <b/>
            <sz val="9"/>
            <color indexed="81"/>
            <rFont val="Arial"/>
            <family val="2"/>
          </rPr>
          <t xml:space="preserve">Key attributes of this maturity level:
</t>
        </r>
        <r>
          <rPr>
            <sz val="9"/>
            <color indexed="81"/>
            <rFont val="Arial"/>
            <family val="2"/>
          </rPr>
          <t xml:space="preserve">
• The organisation collaborates through formal structures and governance that complement local health service partner governance models.  
• Regional service planning is in place, supported by aligned role delineation and shared clinical protocols (where appropriate and applicable).  
• Services work together to coordinate care delivery, optimise resources, and improve patient outcomes through consistent and reliable care pathways.    
• There is a shared understanding of roles and responsibilities, and information flows more reliably between services that make up local networks.  </t>
        </r>
      </text>
    </comment>
    <comment ref="G65" authorId="0" shapeId="0" xr:uid="{2EF40CC2-C25E-4235-A5D7-4B9BA9F004B2}">
      <text>
        <r>
          <rPr>
            <b/>
            <sz val="9"/>
            <color indexed="81"/>
            <rFont val="Arial"/>
            <family val="2"/>
          </rPr>
          <t xml:space="preserve">Key attributes of this maturity level:
</t>
        </r>
        <r>
          <rPr>
            <sz val="9"/>
            <color indexed="81"/>
            <rFont val="Arial"/>
            <family val="2"/>
          </rPr>
          <t xml:space="preserve">
• Collaboration with partners is strategic, proactive, timely and multi-directional.  
• Consumer and community input drives service planning and delivery.  
• Clinical services are planned, using shared data that drives decision making and continuous improvement to meet shared objectives. 
• Feedback loops are established and used to refine practices and care delivery within and across local networks.  
• Formal partnerships with specialist health services enhance access to complex care services, with clearly defined escalation and transfer pathways.  
• Regional workforce strategies and integrated models of care support equitable, high-quality service delivery across the system, particularly within Local Health Service Networks.</t>
        </r>
      </text>
    </comment>
    <comment ref="H65" authorId="0" shapeId="0" xr:uid="{E2722D14-09B4-4B51-B284-F87E3A284BE5}">
      <text>
        <r>
          <rPr>
            <b/>
            <sz val="9"/>
            <color indexed="81"/>
            <rFont val="Arial"/>
            <family val="2"/>
          </rPr>
          <t xml:space="preserve">Key attributes of this maturity level:
</t>
        </r>
        <r>
          <rPr>
            <sz val="9"/>
            <color indexed="81"/>
            <rFont val="Arial"/>
            <family val="2"/>
          </rPr>
          <t xml:space="preserve">
• Organisations function as a unified, cohesive system with shared goals to deliver seamless, person-centred care across the care continuum.   
• Real-time data sharing, continuous improvement, and innovation are embedded in practice across the health partnership, particularly within Local Health Service Networks. 
• Services are agile and responsive to community needs and committed to achieving health equity and system sustainability.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Belinda Phelan (SCV)</author>
    <author>Elle Van Enst (SCV)</author>
  </authors>
  <commentList>
    <comment ref="D14" authorId="0" shapeId="0" xr:uid="{0FD37281-AC6D-41B2-B46F-6BD68AD148ED}">
      <text>
        <r>
          <rPr>
            <b/>
            <sz val="9"/>
            <color indexed="81"/>
            <rFont val="Arial"/>
            <family val="2"/>
          </rPr>
          <t xml:space="preserve">Key attributes of this maturity level:
• </t>
        </r>
        <r>
          <rPr>
            <sz val="9"/>
            <color indexed="81"/>
            <rFont val="Arial"/>
            <family val="2"/>
          </rPr>
          <t xml:space="preserve">There is no formal partnering framework in place.  
• The organisation recognises the importance of a partnering framework.  
• Options for a partnering framework are being explored. 
• Partnering is person-dependent, with no shared goals or vision at an organisational level. 
</t>
        </r>
      </text>
    </comment>
    <comment ref="E14" authorId="0" shapeId="0" xr:uid="{07615C13-0847-4B75-95CF-635273E7B548}">
      <text>
        <r>
          <rPr>
            <b/>
            <sz val="9"/>
            <color indexed="81"/>
            <rFont val="Arial"/>
            <family val="2"/>
          </rPr>
          <t xml:space="preserve">Key attributes of this maturity level:
• </t>
        </r>
        <r>
          <rPr>
            <sz val="9"/>
            <color indexed="81"/>
            <rFont val="Arial"/>
            <family val="2"/>
          </rPr>
          <t xml:space="preserve">The organisation recognises the importance of a Partnering framework and has chosen a preferred partnering methodology. 
• Implementation has not yet commenced and there is limited understanding of whether the selected approach is appropriate for the health service. 
• The organisation is focused on implementation of two or more domains of the SCV Partnering in healthcare (PIH) framework: 
</t>
        </r>
        <r>
          <rPr>
            <b/>
            <sz val="9"/>
            <color indexed="81"/>
            <rFont val="Arial"/>
            <family val="2"/>
          </rPr>
          <t xml:space="preserve">1. Personalised and holistic 
2. Working together 
3. Shared decision making 
4. Equity and inclusion 
5. Effective communication  </t>
        </r>
      </text>
    </comment>
    <comment ref="F14" authorId="0" shapeId="0" xr:uid="{BEDCE3B3-FB7C-46F9-A282-678269BE7AFD}">
      <text>
        <r>
          <rPr>
            <b/>
            <sz val="9"/>
            <color indexed="81"/>
            <rFont val="Arial"/>
            <family val="2"/>
            <scheme val="major"/>
          </rPr>
          <t xml:space="preserve">Key attributes of this maturity level:
</t>
        </r>
        <r>
          <rPr>
            <sz val="9"/>
            <color indexed="81"/>
            <rFont val="Arial"/>
            <family val="2"/>
            <scheme val="major"/>
          </rPr>
          <t xml:space="preserve">
•  The organisation has or is developing a partnering framework. 
• I implementation is underway, and there is emerging evidence that the selected approach is appropriate and meets the health service needs. 
•  The framework includes how the communication needs of consumers and community populations are, and will be met, and aligns with the SCV Partnering in healthcare framework and NSQHS Standard 2.
•  The organisation identifies at least three domains of the SCV PIH framework to actively focus on implementing and actively report progress against.  
</t>
        </r>
      </text>
    </comment>
    <comment ref="G14" authorId="0" shapeId="0" xr:uid="{53F3B19F-EADC-4361-BEC5-FABDE31AC921}">
      <text>
        <r>
          <rPr>
            <b/>
            <sz val="9"/>
            <color indexed="81"/>
            <rFont val="Arial"/>
            <family val="2"/>
            <scheme val="major"/>
          </rPr>
          <t xml:space="preserve">Key attributes of this maturity level: </t>
        </r>
        <r>
          <rPr>
            <sz val="9"/>
            <color indexed="81"/>
            <rFont val="Arial"/>
            <family val="2"/>
            <scheme val="major"/>
          </rPr>
          <t xml:space="preserve">
•  The organisation has a clearly documented Partnering in healthcare framework.  
• The partnering framework is guides meaningful partnering across the organisation. 
• The framework is systematically reviewed and updated to reflect stakeholder feedback and lessons learnt from partnering.  
• Implementation and progress against at least four domains in SCV PIH framework are actively monitored. </t>
        </r>
      </text>
    </comment>
    <comment ref="H14" authorId="0" shapeId="0" xr:uid="{22D2AD09-5B69-4224-8F37-C99D2294CB1B}">
      <text>
        <r>
          <rPr>
            <b/>
            <sz val="9"/>
            <color indexed="81"/>
            <rFont val="Arial"/>
            <family val="2"/>
            <scheme val="minor"/>
          </rPr>
          <t xml:space="preserve">Key attributes of this maturity level include: 
</t>
        </r>
        <r>
          <rPr>
            <sz val="9"/>
            <color indexed="81"/>
            <rFont val="Arial"/>
            <family val="2"/>
            <scheme val="minor"/>
          </rPr>
          <t xml:space="preserve">•  A comprehensive partnering framework is implemented and used consistently across the organisation. 
•  The framework is routinely reviewed ensuring it remains relevant.
• I improvements to the framework are made based on lessons learnt over time.
•  Action planning, monitoring and progress against all five domains of the SCV PIH framework are well maintained and inform framework improvements.
•  Other organisations actively seek to learn about the framework from the organisation.  </t>
        </r>
        <r>
          <rPr>
            <b/>
            <sz val="9"/>
            <color indexed="81"/>
            <rFont val="Arial"/>
            <family val="2"/>
            <scheme val="minor"/>
          </rPr>
          <t xml:space="preserve">
</t>
        </r>
      </text>
    </comment>
    <comment ref="D15" authorId="0" shapeId="0" xr:uid="{88A0B23A-BAA5-4AA7-A36C-3CC04E37D6B9}">
      <text>
        <r>
          <rPr>
            <b/>
            <sz val="9"/>
            <color indexed="81"/>
            <rFont val="Arial"/>
            <family val="2"/>
          </rPr>
          <t xml:space="preserve">Key attributes of this maturity level:
</t>
        </r>
        <r>
          <rPr>
            <sz val="9"/>
            <color indexed="81"/>
            <rFont val="Arial"/>
            <family val="2"/>
          </rPr>
          <t xml:space="preserve">
• The organisation does not acknowledge the importance of partnering with consumers, and there is a lack of commitment to building partnering capacity and capability across workforce, service users and local communities. 
• No formal information, support, training or development opportunities are available to build partnering knowledge and skills. </t>
        </r>
        <r>
          <rPr>
            <sz val="9"/>
            <color indexed="81"/>
            <rFont val="Tahoma"/>
            <family val="2"/>
          </rPr>
          <t xml:space="preserve">
</t>
        </r>
      </text>
    </comment>
    <comment ref="E15" authorId="0" shapeId="0" xr:uid="{44A4BF55-A4D4-4D9B-93B8-80BA42318B8D}">
      <text>
        <r>
          <rPr>
            <b/>
            <sz val="9"/>
            <color indexed="81"/>
            <rFont val="Arial"/>
            <family val="2"/>
          </rPr>
          <t xml:space="preserve">Key attributes of this maturity level include: </t>
        </r>
        <r>
          <rPr>
            <sz val="9"/>
            <color indexed="81"/>
            <rFont val="Arial"/>
            <family val="2"/>
          </rPr>
          <t xml:space="preserve">
• The organisation is beginning to acknowledge the importance of partnering with consumers but provides informal or limited partnering training to the workforce and consumers. 
• The organisation relies on general information to build partnering with consumer awareness and capability across the workforce, service users, and local communities. </t>
        </r>
      </text>
    </comment>
    <comment ref="F15" authorId="1" shapeId="0" xr:uid="{7A8F12DD-DA82-4618-B0A0-23FAD31F41D1}">
      <text>
        <r>
          <rPr>
            <b/>
            <sz val="9"/>
            <color indexed="81"/>
            <rFont val="Arial"/>
            <family val="2"/>
          </rPr>
          <t xml:space="preserve">Key attributes of this maturity indicator: 
• </t>
        </r>
        <r>
          <rPr>
            <sz val="9"/>
            <color indexed="81"/>
            <rFont val="Arial"/>
            <family val="2"/>
          </rPr>
          <t>The organisation acknowledges the importance of partnering with consumers and is committed to building partnering capacity and capability. 
• Partnering with consumers capability expectations are clearly articulated for all workforce levels. 
• The organisations commitment to partnering with consumers is demonstrated by a dedicated capability program that is accessible to both workforce and consumers.  
• Partnering with consumers capability programs and training are structured and formalised. 
• Partnering capability focuses on effective communication, cultural safety, health literacy, and shared decision-making. 
• Consumers actively contribute to the development of partnering with consumers training content.</t>
        </r>
      </text>
    </comment>
    <comment ref="G15" authorId="1" shapeId="0" xr:uid="{B24E370E-3BEC-495D-846A-F1AF8C95FB4D}">
      <text>
        <r>
          <rPr>
            <b/>
            <sz val="9"/>
            <color indexed="81"/>
            <rFont val="Arial"/>
            <family val="2"/>
          </rPr>
          <t xml:space="preserve">Key indicators for this maturity level: 
</t>
        </r>
        <r>
          <rPr>
            <sz val="9"/>
            <color indexed="81"/>
            <rFont val="Arial"/>
            <family val="2"/>
          </rPr>
          <t xml:space="preserve">
• Partnering with consumers capability is embedded in mandatory and orientation training for the workforce and is readily accessible to consumer representatives. 
• Partnering with consumers training includes person-centred care delivery approaches, cultural safety, effective communication, health literacy, facilitation skills, and co-design principles and practices. 
• Partnering with consumers training is tailored to individual capability requirements, including clinicians providing direct patient care, through to consumers engaged in informal and formal roles across the organisation.
• Partnering with consumers capability is monitored and evaluated by the organisation, including collection and monitoring of qualitative and quantitative feedback on training uptake, and the impact of the partnering training. 
</t>
        </r>
      </text>
    </comment>
    <comment ref="H15" authorId="1" shapeId="0" xr:uid="{C0E6EBDD-3CE7-4EAA-97D9-6A7803E3B76D}">
      <text>
        <r>
          <rPr>
            <b/>
            <sz val="9"/>
            <color indexed="81"/>
            <rFont val="Arial"/>
            <family val="2"/>
          </rPr>
          <t xml:space="preserve">Key indicators for this maturity level: 
</t>
        </r>
        <r>
          <rPr>
            <sz val="9"/>
            <color indexed="81"/>
            <rFont val="Arial"/>
            <family val="2"/>
          </rPr>
          <t xml:space="preserve">
• Partnering with consumers training is tailored to diverse needs and roles across the organisation, including diverse workforce groups and consumers across various roles. 
• Partnering with consumers capability training programs are co-designed and co-facilitated by consumers. 
• Consumers are supported to contribute meaningfully to content development and co-delivering partnering training to the workforce and other consumers. 
• Partnering with consumers capability data is triangulated with consumer experience and workforce feedback data to understand capability development programs impact.
• Impact data is used to drive capability development program improvements to continuously improve partnering with consumer across the organisation. 
</t>
        </r>
      </text>
    </comment>
    <comment ref="D29" authorId="1" shapeId="0" xr:uid="{B0EB0CF6-383B-411B-988F-F3CBA4D472BF}">
      <text>
        <r>
          <rPr>
            <b/>
            <sz val="9"/>
            <color indexed="81"/>
            <rFont val="Arial"/>
            <family val="2"/>
          </rPr>
          <t xml:space="preserve">Key attributes of this maturity level: 
</t>
        </r>
        <r>
          <rPr>
            <sz val="9"/>
            <color indexed="81"/>
            <rFont val="Arial"/>
            <family val="2"/>
          </rPr>
          <t xml:space="preserve">• Care is delivered in a standardised manner, with minimal consideration of individual needs or preferences.
• Care decisions are primarily clinician-led, with little to no consumer involvement in planning or decision-making.
</t>
        </r>
      </text>
    </comment>
    <comment ref="E29" authorId="1" shapeId="0" xr:uid="{161CE6FA-DB5E-4FDE-B34F-90F33159B662}">
      <text>
        <r>
          <rPr>
            <b/>
            <sz val="9"/>
            <color indexed="81"/>
            <rFont val="Arial"/>
            <family val="2"/>
          </rPr>
          <t xml:space="preserve">Key attributes of this maturity level: 
</t>
        </r>
        <r>
          <rPr>
            <sz val="9"/>
            <color indexed="81"/>
            <rFont val="Arial"/>
            <family val="2"/>
          </rPr>
          <t xml:space="preserve">• The organisation recognises the importance of consumer participation in care, but current systems and processes do not actively support shared decision-making.
• Some efforts to personalise care are evident, though they remain inconsistent across the organisation.
• Limited decision aids are available to clinicians and consumers, and their use in supporting shared decision-making is not yet routine.
</t>
        </r>
        <r>
          <rPr>
            <b/>
            <sz val="9"/>
            <color indexed="81"/>
            <rFont val="Arial"/>
            <family val="2"/>
          </rPr>
          <t xml:space="preserve">
</t>
        </r>
      </text>
    </comment>
    <comment ref="F29" authorId="1" shapeId="0" xr:uid="{C4C6C6AD-5265-4547-9EF0-6E1F88B412E5}">
      <text>
        <r>
          <rPr>
            <b/>
            <sz val="9"/>
            <color indexed="81"/>
            <rFont val="Arial"/>
            <family val="2"/>
          </rPr>
          <t xml:space="preserve">Key attributes of this maturity level: 
</t>
        </r>
        <r>
          <rPr>
            <sz val="9"/>
            <color indexed="81"/>
            <rFont val="Arial"/>
            <family val="2"/>
          </rPr>
          <t>• Formal and structured processes support shared decision-making in care and are embedded throughout organisational policies and procedures.
• Consumers and healthcare providers are recognised and respected for their respective knowledge, expertise, and perspectives in care decisions.
• Shared decision-making guidance promotes the use of evidence-based decision aids that empower consumers to participate meaningfully in their care.
• Consumers are actively involved in identifying and prioritising their care needs, with informed decisions reflected in agreed goals of care and comprehensive care plans.
• Standardised care plans incorporate individual preferences, including cultural, religious, and other personal needs. Family involvement is encouraged and supported by the organisation.</t>
        </r>
        <r>
          <rPr>
            <b/>
            <sz val="9"/>
            <color indexed="81"/>
            <rFont val="Arial"/>
            <family val="2"/>
          </rPr>
          <t xml:space="preserve">
</t>
        </r>
      </text>
    </comment>
    <comment ref="G29" authorId="1" shapeId="0" xr:uid="{E3EA79A3-2A77-40FD-BCFB-236955C12A72}">
      <text>
        <r>
          <rPr>
            <b/>
            <sz val="9"/>
            <color indexed="81"/>
            <rFont val="Arial"/>
            <family val="2"/>
          </rPr>
          <t xml:space="preserve">Key attributes of this maturity level: </t>
        </r>
        <r>
          <rPr>
            <sz val="9"/>
            <color indexed="81"/>
            <rFont val="Arial"/>
            <family val="2"/>
          </rPr>
          <t xml:space="preserve">
• Partnering with consumers is embedded across all areas of care delivery within the organisation.
• Shared decision-making is integrated into clinical practice and supported by workforce training focused on communication and consumer empowerment.
• Consumer-centred discussions and processes enable informed and collaborative decision-making, supported by consistent use of evidence-based decision aids across the organisation.
• The organisation uses established mechanisms to monitor, measure, report, and improve the impact of shared decision-making and partnering in care, drawing on feedback from both consumers and the workforce.
</t>
        </r>
        <r>
          <rPr>
            <sz val="9"/>
            <color indexed="81"/>
            <rFont val="Tahoma"/>
            <family val="2"/>
          </rPr>
          <t xml:space="preserve">
</t>
        </r>
      </text>
    </comment>
    <comment ref="H29" authorId="1" shapeId="0" xr:uid="{CC4897E9-BDDA-45CC-BB8D-C6999276FAE1}">
      <text>
        <r>
          <rPr>
            <b/>
            <sz val="9"/>
            <color indexed="81"/>
            <rFont val="Arial"/>
            <family val="2"/>
          </rPr>
          <t xml:space="preserve">Key attributes of this maturity level: </t>
        </r>
        <r>
          <rPr>
            <sz val="9"/>
            <color indexed="81"/>
            <rFont val="Arial"/>
            <family val="2"/>
          </rPr>
          <t xml:space="preserve">
• Organisational systems and processes empower consumers to be equal partners in care decisions.
• Consumers are supported to lead care discussions and make informed decisions, including setting and reviewing care goals.
• Care is consistently tailored to individual needs and preferences, reflecting cultural, personal, and family considerations.
• The organisation uses shared decision-making metrics, triangulated with patient experience data, to identify opportunities for improvement.
• Insights from data are used to co-design care processes and pathways with consumers, driving continuous improvement in partnering practices.
</t>
        </r>
        <r>
          <rPr>
            <sz val="9"/>
            <color indexed="81"/>
            <rFont val="Tahoma"/>
            <family val="2"/>
          </rPr>
          <t xml:space="preserve">
</t>
        </r>
      </text>
    </comment>
    <comment ref="D30" authorId="1" shapeId="0" xr:uid="{B3DADA5A-7E7F-4947-9B91-3772468BD87A}">
      <text>
        <r>
          <rPr>
            <b/>
            <sz val="9"/>
            <color indexed="81"/>
            <rFont val="Arial"/>
            <family val="2"/>
          </rPr>
          <t xml:space="preserve">Key attributes of this maturity level: </t>
        </r>
        <r>
          <rPr>
            <sz val="9"/>
            <color indexed="81"/>
            <rFont val="Arial"/>
            <family val="2"/>
          </rPr>
          <t xml:space="preserve">
• The organisation does not have formal structures or processes to support consumer engagement.
• There is no system in place to identify roles or projects where consumer involvement is needed.
• Consumer input is limited to feedback forms, with no mechanisms for deeper engagement.
• Consumers are rarely invited to participate in governance or service design activities.
• Partnering with consumers beyond direct care is not currently an organisational expectation or goal.
</t>
        </r>
      </text>
    </comment>
    <comment ref="E30" authorId="1" shapeId="0" xr:uid="{1A91C710-2514-4C86-9C0C-3C729C3782FE}">
      <text>
        <r>
          <rPr>
            <b/>
            <sz val="9"/>
            <color indexed="81"/>
            <rFont val="Arial"/>
            <family val="2"/>
          </rPr>
          <t xml:space="preserve">Key attributes of this maturity level: 
</t>
        </r>
        <r>
          <rPr>
            <sz val="9"/>
            <color indexed="81"/>
            <rFont val="Arial"/>
            <family val="2"/>
          </rPr>
          <t>• The organisation has basic policies and procedures that support consumer engagement, but application is limited.
• Consumer involvement in governance and service design is minimal and lacks meaningful influence.
• Engagement is primarily through feedback mechanisms and occasional participation in committees or projects, with input not consistently used in decision-making.
• Consumer participation in Serious Adverse Patient Safety Event (SAPSE) reviews occurs but is ad hoc and not embedded in routine practice.</t>
        </r>
        <r>
          <rPr>
            <sz val="9"/>
            <color indexed="81"/>
            <rFont val="Tahoma"/>
            <family val="2"/>
          </rPr>
          <t xml:space="preserve">
</t>
        </r>
      </text>
    </comment>
    <comment ref="F30" authorId="1" shapeId="0" xr:uid="{DAB44B31-9215-4BF7-AFE9-EE455823FF0A}">
      <text>
        <r>
          <rPr>
            <b/>
            <sz val="9"/>
            <color indexed="81"/>
            <rFont val="Arial"/>
            <family val="2"/>
          </rPr>
          <t xml:space="preserve">Key attributes of this maturity level: 
</t>
        </r>
        <r>
          <rPr>
            <sz val="9"/>
            <color indexed="81"/>
            <rFont val="Arial"/>
            <family val="2"/>
          </rPr>
          <t xml:space="preserve">• The organisation has documented pathways for consumer partnership, supported by policies and procedures. 
• Leaders actively promote a safe and collaborative environment for consumer involvement across governance, service design, and quality improvement. 
• Consumer input is regularly sought and used to inform organisational decisions. 
• Formal partnerships are in place, with clearly defined roles and a shared vision that fosters trust and commitment. 
• Systems supporting consumer partnerships include: 
         • Board-appointed Community Advisory Committee (CAC) or equivalent, in line with the Health Services Act 1988
         • Trained consumer representatives participating in projects and committees
         • Reimbursement or remuneration for consumer contributions
         • Consumer involvement in agenda-setting for meetings
         • Consumer perspectives reflected in SAPSE review findings
         • Consumer members on board sub-committees contributing to service and care improvements
• Smaller and standalone organisations, including regional and remote services, participate in shared consumer advisory groups and networks to ensure consumer voice is represented.
</t>
        </r>
      </text>
    </comment>
    <comment ref="G30" authorId="1" shapeId="0" xr:uid="{1F2D0874-7246-44B1-84B0-80F0DF53E683}">
      <text>
        <r>
          <rPr>
            <b/>
            <sz val="9"/>
            <color indexed="81"/>
            <rFont val="Arial"/>
            <family val="2"/>
          </rPr>
          <t xml:space="preserve">Key attributes of this maturity level: </t>
        </r>
        <r>
          <rPr>
            <sz val="9"/>
            <color indexed="81"/>
            <rFont val="Arial"/>
            <family val="2"/>
          </rPr>
          <t xml:space="preserve">
• Pathways for partnering with consumers are transparent, inclusive, and accessible.
• Opportunities to partner are clearly documented, and consumers are matched to roles based on their interests and skills through structured expression of interest processes.
• Consumers are supported to contribute equitably, with power imbalances addressed through training, peer support, and access to consumer-only forums.
• Consumers routinely communicate with senior decision-makers via formal reporting channels, ensuring their perspectives are reflected in organisational decisions.
• Formal partnerships enable consumers to provide advice that is genuinely considered and acted upon. Consumers are supported to build relationships and navigate systems to maximise their impact.
• Consumers actively participate in SAPSE review teams, governance activities, service planning, and performance evaluation.
• Co-design principles are consistently applied, with participation from diverse consumer groups, including CALD and Aboriginal communities.
• Smaller and standalone organisations, including regional and remote services, access consumer voice through shared networks or partnerships with services of similar demographic profiles.
</t>
        </r>
      </text>
    </comment>
    <comment ref="H30" authorId="1" shapeId="0" xr:uid="{5C15588F-F391-49EF-BF19-9DF978A3166D}">
      <text>
        <r>
          <rPr>
            <b/>
            <sz val="9"/>
            <color indexed="81"/>
            <rFont val="Arial"/>
            <family val="2"/>
          </rPr>
          <t xml:space="preserve">Key attributes of this maturity level: </t>
        </r>
        <r>
          <rPr>
            <sz val="9"/>
            <color indexed="81"/>
            <rFont val="Arial"/>
            <family val="2"/>
          </rPr>
          <t xml:space="preserve">
• Partnering with consumers is embedded in governance and organisational structures, supported by a designated leadership role responsible for advancing consumer partnerships.
• Consumers are equal partners in decision-making and contribute to key organisational processes, including executive and clinical leadership appointments, strategic planning, and workforce priorities.
• Consumer-only advisory groups provide direct input to the Board, Executive, and senior leadership, with their insights actively informing organisational decisions.
• Consumer partnerships are strategic, sustained, and embedded across governance, redesign, evaluation, and statutory oversight activities.
• A consumer advisory group oversees implementation of the Statutory Duty of Candour (SDC) and contributes to policy development and staff training.
• Participation and impact of consumer partnerships in strategic planning, service design, and safety and quality committees are routinely monitored.
• Smaller and standalone organisations, including regional and remote services, maintain strong consumer partnerships through virtual networks and collaborative models that ensure local representation without duplicating effort or resources.
</t>
        </r>
        <r>
          <rPr>
            <sz val="9"/>
            <color indexed="81"/>
            <rFont val="Tahoma"/>
            <family val="2"/>
          </rPr>
          <t xml:space="preserve">
</t>
        </r>
      </text>
    </comment>
    <comment ref="D31" authorId="1" shapeId="0" xr:uid="{34A22F0F-1C83-4615-9C65-5C963F5049FF}">
      <text>
        <r>
          <rPr>
            <b/>
            <sz val="9"/>
            <color indexed="81"/>
            <rFont val="Arial"/>
            <family val="2"/>
          </rPr>
          <t xml:space="preserve">Key attributes of this maturity level: 
</t>
        </r>
        <r>
          <rPr>
            <sz val="9"/>
            <color indexed="81"/>
            <rFont val="Arial"/>
            <family val="2"/>
          </rPr>
          <t xml:space="preserve">
• The organisation does not currently have a formalised process for recruiting and onboarding consumer partners.
• Consumer partners are typically engaged through informal channels or personal networks, which may limit consistency and inclusivity.
</t>
        </r>
      </text>
    </comment>
    <comment ref="E31" authorId="1" shapeId="0" xr:uid="{57BCD36E-E683-4720-9FD5-3FC079680865}">
      <text>
        <r>
          <rPr>
            <b/>
            <sz val="9"/>
            <color indexed="81"/>
            <rFont val="Arial"/>
            <family val="2"/>
          </rPr>
          <t xml:space="preserve">Key attributes of this maturity level: 
</t>
        </r>
        <r>
          <rPr>
            <sz val="9"/>
            <color indexed="81"/>
            <rFont val="Arial"/>
            <family val="2"/>
          </rPr>
          <t xml:space="preserve">• Consumer recruitment and onboarding processes are currently inconsistent across the organisation.
• While basic orientation is provided, the onboarding experience varies and is not tailored to individual consumer needs.
</t>
        </r>
      </text>
    </comment>
    <comment ref="F31" authorId="1" shapeId="0" xr:uid="{54DD5834-9CC8-4457-A0E8-2CE04FF8AEE5}">
      <text>
        <r>
          <rPr>
            <b/>
            <sz val="9"/>
            <color indexed="81"/>
            <rFont val="Arial"/>
            <family val="2"/>
          </rPr>
          <t xml:space="preserve">Key attributes of this maturity level: </t>
        </r>
        <r>
          <rPr>
            <sz val="9"/>
            <color indexed="81"/>
            <rFont val="Arial"/>
            <family val="2"/>
          </rPr>
          <t xml:space="preserve">
• A formalised and structured process for recruiting and onboarding consumer partners is established, including promotion of opportunities, recruitment interviews, induction, and training opportunities to build capability.
• Clear expectations are communicated to consumer partners, covering their role and responsibilities, remuneration, and feedback mechanisms. 
• Orientation and training programs are flexible and responsive to individual consumer needs, including personal circumstances, technology access, and individual abilities. 
• Onboarding includes access to mandatory training such as cultural safety and communication capability development.
</t>
        </r>
      </text>
    </comment>
    <comment ref="G31" authorId="1" shapeId="0" xr:uid="{11F5A68A-F3E3-4B29-910A-21029AC958CA}">
      <text>
        <r>
          <rPr>
            <b/>
            <sz val="9"/>
            <color indexed="81"/>
            <rFont val="Arial"/>
            <family val="2"/>
          </rPr>
          <t xml:space="preserve">Key attributes of this maturity level: </t>
        </r>
        <r>
          <rPr>
            <sz val="9"/>
            <color indexed="81"/>
            <rFont val="Arial"/>
            <family val="2"/>
          </rPr>
          <t xml:space="preserve">
• A comprehensive, role-specific onboarding process tailored to consumer needs, including structured support and external capability development for governance and leadership roles in established.
• Consumers are actively supported to understand and fulfil their roles, with skilled facilitators ensuring their input is meaningfully integrated into decision-making.
• Orientation and ongoing consumer support includes mentoring, skills mapping, and co-designed induction programs, with role-based development opportunities to strengthen partnering capability.
• Smaller and standalone services, including regional and remote, access centralised onboarding, capability development, and mentoring programs, linking into larger partner services for recruitment and onboarding support. 
</t>
        </r>
      </text>
    </comment>
    <comment ref="H31" authorId="1" shapeId="0" xr:uid="{64D8564D-7D40-4BCA-B14E-70630F14F6AD}">
      <text>
        <r>
          <rPr>
            <b/>
            <sz val="9"/>
            <color indexed="81"/>
            <rFont val="Arial"/>
            <family val="2"/>
          </rPr>
          <t xml:space="preserve">Key attributes of this maturity level: </t>
        </r>
        <r>
          <rPr>
            <sz val="9"/>
            <color indexed="81"/>
            <rFont val="Arial"/>
            <family val="2"/>
          </rPr>
          <t xml:space="preserve">
• Consumers are matched to roles based on strengths, key interest areas and aspirations.
• Consumers are involved in shaping formal consumer roles in the organisation, including expectations of the role. 
• Consumers co-led recruitment and onboarding of fellow consumers and have opportunities to provide mentorship to new consumer advisors, including across LHSNs. 
• Consumers shape consumer recruitment and onboarding improvements, by providing feedback on the process, and directly shaping the recruitment process. 
• Ongoing consumer support includes programs to build capability in communication, cultural safety, co-design, governance and health system redesign capability. 
</t>
        </r>
      </text>
    </comment>
    <comment ref="D32" authorId="1" shapeId="0" xr:uid="{8F2CBC9E-9A3C-4761-ABF4-0F8F7849F378}">
      <text>
        <r>
          <rPr>
            <b/>
            <sz val="9"/>
            <color indexed="81"/>
            <rFont val="Arial"/>
            <family val="2"/>
          </rPr>
          <t xml:space="preserve">Key attributes of this maturity level:
</t>
        </r>
        <r>
          <rPr>
            <sz val="9"/>
            <color indexed="81"/>
            <rFont val="Arial"/>
            <family val="2"/>
          </rPr>
          <t xml:space="preserve">• No strategy exists to ensure inclusive consumer representative recruitment.
• Consumer representatives do not reflect the diversity of health service users (e.g. age, cultural background, socio-economic status, education).
</t>
        </r>
      </text>
    </comment>
    <comment ref="E32" authorId="1" shapeId="0" xr:uid="{B5230C50-0826-4743-8F9C-9B1813FE51A6}">
      <text>
        <r>
          <rPr>
            <b/>
            <sz val="9"/>
            <color indexed="81"/>
            <rFont val="Arial"/>
            <family val="2"/>
          </rPr>
          <t xml:space="preserve">Key attributes of this maturity level: 
</t>
        </r>
        <r>
          <rPr>
            <sz val="9"/>
            <color indexed="81"/>
            <rFont val="Arial"/>
            <family val="2"/>
          </rPr>
          <t>• Diversity and inclusion policies are in place, but demographic representation is not monitored.
• Consumer recruitment is general and does not target underrepresented groups.
• Accessibility needs (e.g. childcare, transport, physical access, flexible hours, technology, health literacy) are not consistently considered.</t>
        </r>
        <r>
          <rPr>
            <b/>
            <sz val="9"/>
            <color indexed="81"/>
            <rFont val="Arial"/>
            <family val="2"/>
          </rPr>
          <t xml:space="preserve">
</t>
        </r>
      </text>
    </comment>
    <comment ref="F32" authorId="1" shapeId="0" xr:uid="{326FA530-A164-4178-ABD7-CB52915A33C8}">
      <text>
        <r>
          <rPr>
            <b/>
            <sz val="9"/>
            <color indexed="81"/>
            <rFont val="Arial"/>
            <family val="2"/>
          </rPr>
          <t xml:space="preserve">Key attributes of this maturity level: </t>
        </r>
        <r>
          <rPr>
            <sz val="9"/>
            <color indexed="81"/>
            <rFont val="Arial"/>
            <family val="2"/>
          </rPr>
          <t xml:space="preserve">
• Consumer representative demographic data is collected to identify gaps in representation compared to the service population.
• Targeted recruitment is undertaken for underrepresented groups (e.g. Aboriginal and Torres Strait Islander, CALD, LGBTQIA+, disability, youth, low socio-economic, rural).
• Underrepresentation of people with cognitive impairments is actively addressed.
• Engagement opportunities are planned with accessibility and appropriate remuneration in mind (including considerations for childcare, transport, physical access, flexible work hours, technology access and capability).
</t>
        </r>
      </text>
    </comment>
    <comment ref="G32" authorId="1" shapeId="0" xr:uid="{5E800F29-D05E-4E24-88EB-C9B028259E13}">
      <text>
        <r>
          <rPr>
            <b/>
            <sz val="9"/>
            <color indexed="81"/>
            <rFont val="Arial"/>
            <family val="2"/>
          </rPr>
          <t xml:space="preserve">Key attributes of this maturity level: </t>
        </r>
        <r>
          <rPr>
            <sz val="9"/>
            <color indexed="81"/>
            <rFont val="Arial"/>
            <family val="2"/>
          </rPr>
          <t xml:space="preserve">
• Diversity of consumer representatives is continuously monitored against service user demographics.
• Diverse and hard-to-reach groups are mapped and targeted in recruitment.
• Recruitment criteria balance required skills with diversity goals.
• Feedback and monitoring mechanisms are embedded across all levels of consumer partnerships.
</t>
        </r>
      </text>
    </comment>
    <comment ref="H32" authorId="1" shapeId="0" xr:uid="{403415F9-EF0F-4606-B8E7-7D51F8485D25}">
      <text>
        <r>
          <rPr>
            <b/>
            <sz val="9"/>
            <color indexed="81"/>
            <rFont val="Arial"/>
            <family val="2"/>
          </rPr>
          <t xml:space="preserve">Key attributes of this maturity level: </t>
        </r>
        <r>
          <rPr>
            <sz val="9"/>
            <color indexed="81"/>
            <rFont val="Arial"/>
            <family val="2"/>
          </rPr>
          <t xml:space="preserve">
• Diversity and inclusion are embedded in governance structures, with metrics collected, monitored, and publicly reported.
• Partnerships are formed with community leaders, liaison officers, cultural groups, and advocacy networks to engage underrepresented populations.
• The organisation works with underrepresented groups to understand needs, preferences, and barriers to participation, tailoring engagement methods accordingly.
• Consumer partnerships are regularly evaluated and publicly reported to ensure transparency and accountability.
</t>
        </r>
      </text>
    </comment>
    <comment ref="D46" authorId="1" shapeId="0" xr:uid="{FE92A1C2-CBD6-4B01-AB30-924AA14D0688}">
      <text>
        <r>
          <rPr>
            <b/>
            <sz val="9"/>
            <color indexed="81"/>
            <rFont val="Arial"/>
            <family val="2"/>
          </rPr>
          <t xml:space="preserve">Key attributes of this maturity level:
• </t>
        </r>
        <r>
          <rPr>
            <sz val="9"/>
            <color indexed="81"/>
            <rFont val="Arial"/>
            <family val="2"/>
          </rPr>
          <t>Health literacy is not yet a strategic focus within the organisation. 
• Consumer-facing materials are not consistently designed for clarity, accessibility, or health literacy principles. 
• Staff awareness of health literacy concepts is limited.</t>
        </r>
        <r>
          <rPr>
            <b/>
            <sz val="9"/>
            <color indexed="81"/>
            <rFont val="Arial"/>
            <family val="2"/>
          </rPr>
          <t xml:space="preserve">
</t>
        </r>
      </text>
    </comment>
    <comment ref="E46" authorId="1" shapeId="0" xr:uid="{45CA1018-C3D3-47ED-893C-9A66601CE4E4}">
      <text>
        <r>
          <rPr>
            <b/>
            <sz val="9"/>
            <color indexed="81"/>
            <rFont val="Arial"/>
            <family val="2"/>
          </rPr>
          <t>Key attributes of this maturity level:</t>
        </r>
        <r>
          <rPr>
            <sz val="9"/>
            <color indexed="81"/>
            <rFont val="Arial"/>
            <family val="2"/>
          </rPr>
          <t xml:space="preserve">
• Health literacy is referenced in organisational policies but is not consistently embedded in practice.
• Consumer materials undergo limited testing for clarity and accessibility.
• Staff receive basic awareness training on health literacy principles.
</t>
        </r>
      </text>
    </comment>
    <comment ref="F46" authorId="1" shapeId="0" xr:uid="{09ED0EC3-E5BD-477C-8163-4BD58BB27601}">
      <text>
        <r>
          <rPr>
            <b/>
            <sz val="9"/>
            <color indexed="81"/>
            <rFont val="Arial"/>
            <family val="2"/>
          </rPr>
          <t>Key attributes of this maturity level:</t>
        </r>
        <r>
          <rPr>
            <sz val="9"/>
            <color indexed="81"/>
            <rFont val="Arial"/>
            <family val="2"/>
          </rPr>
          <t xml:space="preserve">
• Clear and health literacy-aware communication practices are embedded across operations and aligned with governance and quality systems.
• Physical environments support ease of navigation (e.g., signage and wayfinding).
• Health literacy is recognised as a core workforce capability, with senior leaders actively supporting initiatives.
• Consumers are empowered to build their health literacy through workforce engagement.
</t>
        </r>
      </text>
    </comment>
    <comment ref="G46" authorId="1" shapeId="0" xr:uid="{E9CF8653-0F64-4754-8D02-C98986552BBF}">
      <text>
        <r>
          <rPr>
            <b/>
            <sz val="9"/>
            <color indexed="81"/>
            <rFont val="Arial"/>
            <family val="2"/>
          </rPr>
          <t xml:space="preserve">Key attributes of this maturity level:
</t>
        </r>
        <r>
          <rPr>
            <sz val="9"/>
            <color indexed="81"/>
            <rFont val="Arial"/>
            <family val="2"/>
          </rPr>
          <t xml:space="preserve">
• Health literacy principles are embedded in policies and procedures, guiding service design and care delivery.
• Consumer health literacy is monitored through audits and feedback.
• Staff receive targeted training in consumer-centred communication (e.g., plain language, teach-back, active listening).
• Participation in health literacy training is monitored to identify and address gaps.
</t>
        </r>
      </text>
    </comment>
    <comment ref="H46" authorId="1" shapeId="0" xr:uid="{25D0068D-A63B-4273-A758-F293F1AC6A3F}">
      <text>
        <r>
          <rPr>
            <b/>
            <sz val="9"/>
            <color indexed="81"/>
            <rFont val="Arial"/>
            <family val="2"/>
          </rPr>
          <t>Key attributes of this maturity level:</t>
        </r>
        <r>
          <rPr>
            <sz val="9"/>
            <color indexed="81"/>
            <rFont val="Arial"/>
            <family val="2"/>
          </rPr>
          <t xml:space="preserve">
• Health literacy is linked to safety, equity, and experience outcomes to drive continuous improvement.
• Capability-building initiatives are co-designed with consumers.
• Service design (layout, access, communication aids and materials) is tailored to meet diverse consumer needs, including CALD communities, people with disabilities, and individuals with low literacy.
• The organisation is recognised as a leader in health literacy practice.
</t>
        </r>
      </text>
    </comment>
    <comment ref="D47" authorId="1" shapeId="0" xr:uid="{AFCEAAC0-6928-461D-8026-E4A1C6CDF9DA}">
      <text>
        <r>
          <rPr>
            <b/>
            <sz val="9"/>
            <color indexed="81"/>
            <rFont val="Arial"/>
            <family val="2"/>
          </rPr>
          <t xml:space="preserve">Key attributes of this maturity level:
</t>
        </r>
        <r>
          <rPr>
            <sz val="9"/>
            <color indexed="81"/>
            <rFont val="Arial"/>
            <family val="2"/>
          </rPr>
          <t xml:space="preserve">• Communication mechanisms between consumers and clinicians are limited.
• Communication is not tailored to meet the needs of diverse consumer and community populations.
• Language used is often complex and not consumer-friendly.
</t>
        </r>
      </text>
    </comment>
    <comment ref="E47" authorId="1" shapeId="0" xr:uid="{F2A282E3-AA74-41DB-89B1-1A25C271236A}">
      <text>
        <r>
          <rPr>
            <b/>
            <sz val="9"/>
            <color indexed="81"/>
            <rFont val="Arial'"/>
          </rPr>
          <t xml:space="preserve">Key attributes of this maturity level:
• </t>
        </r>
        <r>
          <rPr>
            <sz val="9"/>
            <color indexed="81"/>
            <rFont val="Arial'"/>
          </rPr>
          <t xml:space="preserve">Basic communication protocols are in place to support interactions with service users.
• Some staff training is provided on communication, including the use of plain language.
• Interpreters, communication aids, and translated materials are available but used infrequently.
</t>
        </r>
      </text>
    </comment>
    <comment ref="F47" authorId="1" shapeId="0" xr:uid="{7249892F-6FD5-4339-A1BE-35D643EA4AF3}">
      <text>
        <r>
          <rPr>
            <b/>
            <sz val="9"/>
            <color indexed="81"/>
            <rFont val="Arial"/>
            <family val="2"/>
          </rPr>
          <t>Key attributes of this maturity level:</t>
        </r>
        <r>
          <rPr>
            <sz val="9"/>
            <color indexed="81"/>
            <rFont val="Arial"/>
            <family val="2"/>
          </rPr>
          <t xml:space="preserve">
• Policies support consumer-centred communication, including verbal and non-verbal methods.
• User-friendly materials are developed, incorporating visual aids, diagrams, and infographics.
• Staff training includes health literacy principles and techniques to avoid medical jargon and provide clear explanations.
</t>
        </r>
      </text>
    </comment>
    <comment ref="G47" authorId="1" shapeId="0" xr:uid="{D2F04087-3F84-40B6-B4EA-D43052671B20}">
      <text>
        <r>
          <rPr>
            <b/>
            <sz val="9"/>
            <color indexed="81"/>
            <rFont val="Arial"/>
            <family val="2"/>
          </rPr>
          <t>Key attributes of this maturity level:</t>
        </r>
        <r>
          <rPr>
            <sz val="9"/>
            <color indexed="81"/>
            <rFont val="Arial"/>
            <family val="2"/>
          </rPr>
          <t xml:space="preserve">
• A strategy exists to tailor communication to meet the diverse needs of consumers and communities.
• Health service user demographics inform communication methods.
• Multiple modalities (e.g., phone, visual aids, translation, silence) are used to meet diverse communication needs.
• Communication training is standard for all staff, monitored for participation, and improvements are informed by feedback from consumers and workforce.
</t>
        </r>
      </text>
    </comment>
    <comment ref="H47" authorId="1" shapeId="0" xr:uid="{7183E63A-4C25-4B69-B956-879B69D03E60}">
      <text>
        <r>
          <rPr>
            <b/>
            <sz val="9"/>
            <color indexed="81"/>
            <rFont val="Arial"/>
            <family val="2"/>
          </rPr>
          <t>Key attributes of this maturity level:</t>
        </r>
        <r>
          <rPr>
            <sz val="9"/>
            <color indexed="81"/>
            <rFont val="Arial"/>
            <family val="2"/>
          </rPr>
          <t xml:space="preserve">
• Communication mechanisms are co-designed with consumers and embedded in governance and quality systems.
• Accessible, inclusive, and responsive communication is supported across all services and levels.
• Staff are equipped with tools, communication aids, and continuous training to ensure effective consumer engagement.
</t>
        </r>
      </text>
    </comment>
    <comment ref="D48" authorId="1" shapeId="0" xr:uid="{BEEF0872-641D-496F-B379-E92E14F95C57}">
      <text>
        <r>
          <rPr>
            <b/>
            <sz val="9"/>
            <color indexed="81"/>
            <rFont val="Arial"/>
            <family val="2"/>
          </rPr>
          <t>Key attributes of this maturity level:</t>
        </r>
        <r>
          <rPr>
            <sz val="9"/>
            <color indexed="81"/>
            <rFont val="Arial"/>
            <family val="2"/>
          </rPr>
          <t xml:space="preserve">
• No formal policy or procedure exists for interpreter use.
• Staff have limited training on when and how to engage interpreters.
• Access to National Accreditation Authorised for Translators and Interpreters NAATI-accredited interpreters is minimal, and usage is not tracked or monitored.
</t>
        </r>
      </text>
    </comment>
    <comment ref="E48" authorId="1" shapeId="0" xr:uid="{432E3C1B-A5C3-4DFF-A545-2A35185F05F4}">
      <text>
        <r>
          <rPr>
            <b/>
            <sz val="9"/>
            <color indexed="81"/>
            <rFont val="Arial"/>
            <family val="2"/>
          </rPr>
          <t xml:space="preserve">Key attributes of this maturity level:
</t>
        </r>
        <r>
          <rPr>
            <sz val="9"/>
            <color indexed="81"/>
            <rFont val="Arial"/>
            <family val="2"/>
          </rPr>
          <t xml:space="preserve">
• Basic policies and procedures guide interpreter use.
• Staff are aware of indications for interpreter engagement.
• NAATI-accredited interpreters are occasionally used, but there is a reliance on same-language staff or family members to translate information.
</t>
        </r>
      </text>
    </comment>
    <comment ref="F48" authorId="1" shapeId="0" xr:uid="{03138E71-C8FA-4C5A-9976-91422AB3DED1}">
      <text>
        <r>
          <rPr>
            <b/>
            <sz val="9"/>
            <color indexed="81"/>
            <rFont val="Arial"/>
            <family val="2"/>
          </rPr>
          <t>Key attributes of this maturity level:</t>
        </r>
        <r>
          <rPr>
            <sz val="9"/>
            <color indexed="81"/>
            <rFont val="Arial"/>
            <family val="2"/>
          </rPr>
          <t xml:space="preserve">
• Clear policies and procedures support interpreter engagement.
• Staff receive training in cultural safety and effective use of interpreters.
• Interpreter need is routinely assessed and documented in consumer records.
• NAATI-accredited interpreters are available when required, and usage is tracked and monitored.
</t>
        </r>
      </text>
    </comment>
    <comment ref="G48" authorId="1" shapeId="0" xr:uid="{DC0FC303-8CA3-4CA2-8114-9A5D79B929C2}">
      <text>
        <r>
          <rPr>
            <b/>
            <sz val="9"/>
            <color indexed="81"/>
            <rFont val="Arial"/>
            <family val="2"/>
          </rPr>
          <t>Key attributes of this maturity level:</t>
        </r>
        <r>
          <rPr>
            <sz val="9"/>
            <color indexed="81"/>
            <rFont val="Arial"/>
            <family val="2"/>
          </rPr>
          <t xml:space="preserve">
• Interpreter services are embedded in care planning and consumer engagement.
• Interpreter need is assessed throughout the care journey.
• Booking systems are integrated into workflows for timely access to NAATI-accredited interpreters.
• Use of staff or family members for interpretation is actively discouraged.
• Data on interpreter use and consumer feedback informs quality improvement.
</t>
        </r>
      </text>
    </comment>
    <comment ref="H48" authorId="1" shapeId="0" xr:uid="{C54E168F-D032-488F-90CB-0C6CEB90395D}">
      <text>
        <r>
          <rPr>
            <b/>
            <sz val="9"/>
            <color indexed="81"/>
            <rFont val="Arial"/>
            <family val="2"/>
          </rPr>
          <t>Key attributes of this maturity level:</t>
        </r>
        <r>
          <rPr>
            <sz val="9"/>
            <color indexed="81"/>
            <rFont val="Arial"/>
            <family val="2"/>
          </rPr>
          <t xml:space="preserve">
• Interpreter services are part of organisational strategic planning and co-designed with consumers and communities.
• NAATI-accredited interpreters are consistently used when required.
• Interpreter engagement data is tracked, monitored, and evaluated to drive continuous improvement.
</t>
        </r>
      </text>
    </comment>
    <comment ref="D49" authorId="1" shapeId="0" xr:uid="{5233174A-CB1F-4012-9997-6C6BB0CEC6D3}">
      <text>
        <r>
          <rPr>
            <b/>
            <sz val="9"/>
            <color indexed="81"/>
            <rFont val="Arial'"/>
          </rPr>
          <t xml:space="preserve">Key attributes of this maturity level:
</t>
        </r>
        <r>
          <rPr>
            <sz val="9"/>
            <color indexed="81"/>
            <rFont val="Arial'"/>
          </rPr>
          <t xml:space="preserve">
• There is no formal policy or process for consumer input into resource development or workforce capability building.
• Consumer consultation in resource and workforce training design or delivery is rare.
</t>
        </r>
      </text>
    </comment>
    <comment ref="E49" authorId="1" shapeId="0" xr:uid="{AC3F445B-390E-45AA-9274-22C43887E18A}">
      <text>
        <r>
          <rPr>
            <b/>
            <sz val="9"/>
            <color indexed="81"/>
            <rFont val="Arial"/>
            <family val="2"/>
          </rPr>
          <t>Key attributes of this maturity level:</t>
        </r>
        <r>
          <rPr>
            <sz val="9"/>
            <color indexed="81"/>
            <rFont val="Arial"/>
            <family val="2"/>
          </rPr>
          <t xml:space="preserve">
• The organisation is beginning to recognise the importance of consumer voice in resource and workforce training.
• Consumers are occasionally consulted in resource and workforce capability development, design, and delivery, but this is not systematic.
• Feedback is sought from consumers on communication materials and individual information needs.
</t>
        </r>
      </text>
    </comment>
    <comment ref="F49" authorId="1" shapeId="0" xr:uid="{13C85DC0-849D-462F-9380-00146874BEAA}">
      <text>
        <r>
          <rPr>
            <b/>
            <sz val="9"/>
            <color indexed="81"/>
            <rFont val="Arial"/>
            <family val="2"/>
          </rPr>
          <t xml:space="preserve">Key attributes of this maturity level:
</t>
        </r>
        <r>
          <rPr>
            <sz val="9"/>
            <color indexed="81"/>
            <rFont val="Arial"/>
            <family val="2"/>
          </rPr>
          <t xml:space="preserve">
• Policies reflect the inclusion of consumers in resource and workforce training development where appropriate.
• Some consumers contribute to the content or delivery of workforce capability programs.
• Consumer input is incorporated through techniques such as consumer stories when designing consumer-facing information and staff training.
• Consumer resources are tested for health literacy and cultural appropriateness, and feedback is actively invited.
• Organisations with limited consumer advisory access input through shared networks.
</t>
        </r>
      </text>
    </comment>
    <comment ref="G49" authorId="1" shapeId="0" xr:uid="{4A88AB54-78C8-4BED-BDA4-A59AA895FDFF}">
      <text>
        <r>
          <rPr>
            <b/>
            <sz val="9"/>
            <color indexed="81"/>
            <rFont val="Arial"/>
            <family val="2"/>
          </rPr>
          <t>Key attributes of this maturity level:</t>
        </r>
        <r>
          <rPr>
            <sz val="9"/>
            <color indexed="81"/>
            <rFont val="Arial"/>
            <family val="2"/>
          </rPr>
          <t xml:space="preserve">
• Consumers are routinely involved in the co-design of consumer-facing resources.
• Consumers regularly participate in co-design, co-authoring, and co-delivery of workforce training.
• Opportunities to test and refine communication tools are available through consumer advisory groups, shared networks, and community partnerships.
• Organisations with limited consumer advisory collaborate with larger services or network partners to develop or adopt resources and workforce training.
</t>
        </r>
      </text>
    </comment>
    <comment ref="H49" authorId="1" shapeId="0" xr:uid="{6686B877-9232-47A1-89CC-A4EE9330CD0F}">
      <text>
        <r>
          <rPr>
            <b/>
            <sz val="9"/>
            <color indexed="81"/>
            <rFont val="Arial"/>
            <family val="2"/>
          </rPr>
          <t>Key attributes of this maturity level:</t>
        </r>
        <r>
          <rPr>
            <sz val="9"/>
            <color indexed="81"/>
            <rFont val="Arial"/>
            <family val="2"/>
          </rPr>
          <t xml:space="preserve">
• Consumer engagement is embedded in governance for workforce training and consumer-facing resource development.
• Consumers are equal partners in shaping workforce education, including statutory requirements such as Duty of Candour, and resource development where appropriate.
• A consumer-led working group advises on and leads the development of consumer information.
• Consumers are empowered to lead or co-lead innovative communication solutions to meet diverse health literacy and communication needs.
• Where local consumer advisory is limited, partnerships with larger services ensure consumer leadership in resource and workforce training.
</t>
        </r>
      </text>
    </comment>
    <comment ref="D63" authorId="1" shapeId="0" xr:uid="{98937C46-84D8-4A2C-A7FA-E8BD3EE1A5C6}">
      <text>
        <r>
          <rPr>
            <b/>
            <sz val="9"/>
            <color indexed="81"/>
            <rFont val="Arial"/>
            <family val="2"/>
          </rPr>
          <t xml:space="preserve">Key attributes of this maturity level:
• </t>
        </r>
        <r>
          <rPr>
            <sz val="9"/>
            <color indexed="81"/>
            <rFont val="Arial"/>
            <family val="2"/>
          </rPr>
          <t xml:space="preserve">A formal, documented consumer feedback and complaints process is not yet established.
• Feedback and complaints are managed on a case-by-case basis without consistent processes.
</t>
        </r>
      </text>
    </comment>
    <comment ref="E63" authorId="1" shapeId="0" xr:uid="{48A4D84C-966C-49C3-96A1-937F0D7CDA3F}">
      <text>
        <r>
          <rPr>
            <b/>
            <sz val="9"/>
            <color indexed="81"/>
            <rFont val="Arial"/>
            <family val="2"/>
          </rPr>
          <t>Key attributes of this maturity level:</t>
        </r>
        <r>
          <rPr>
            <sz val="9"/>
            <color indexed="81"/>
            <rFont val="Arial"/>
            <family val="2"/>
          </rPr>
          <t xml:space="preserve">
• A basic complaints management system is in place, supported by a policy.
• Processes for managing consumer feedback and complaints are informal but developing and applied with some variation across the organisation.
</t>
        </r>
      </text>
    </comment>
    <comment ref="F63" authorId="1" shapeId="0" xr:uid="{148E7496-1904-4261-B52D-EFD9DE54AE61}">
      <text>
        <r>
          <rPr>
            <b/>
            <sz val="9"/>
            <color indexed="81"/>
            <rFont val="Arial"/>
            <family val="2"/>
          </rPr>
          <t>Key attributes of this maturity level:</t>
        </r>
        <r>
          <rPr>
            <sz val="9"/>
            <color indexed="81"/>
            <rFont val="Arial"/>
            <family val="2"/>
          </rPr>
          <t xml:space="preserve">
• A feedback and complaints system is formally documented and aligns with the Health Complaints Commissioner Revised Health Complaints Handling Standards (2023).
• Documented policy and procedures for feedback and complaints handling emphases culturally safe and respectful practices.
• The organisation clearly communicates how consumers can provide feedback, how feedback is used, and what consumers can expect when providing feedback.
</t>
        </r>
      </text>
    </comment>
    <comment ref="G63" authorId="1" shapeId="0" xr:uid="{8691CBD9-3D4A-4422-8C1B-E427334917E2}">
      <text>
        <r>
          <rPr>
            <b/>
            <sz val="9"/>
            <color indexed="81"/>
            <rFont val="Arial"/>
            <family val="2"/>
          </rPr>
          <t>Key attributes of this maturity level:</t>
        </r>
        <r>
          <rPr>
            <sz val="9"/>
            <color indexed="81"/>
            <rFont val="Arial"/>
            <family val="2"/>
          </rPr>
          <t xml:space="preserve">
• Consumer feedback and complaint management is embedded within governance and quality systems.
• The feedback and complaints system is regularly reviewed for effectiveness, with consumer input informing improvements.
• Feedback on access, usability, and psychological safety when using the system is actively sought and acted upon.
</t>
        </r>
      </text>
    </comment>
    <comment ref="H63" authorId="1" shapeId="0" xr:uid="{B5C446E4-3555-4726-B017-98358D43E634}">
      <text>
        <r>
          <rPr>
            <b/>
            <sz val="9"/>
            <color indexed="81"/>
            <rFont val="Arial"/>
            <family val="2"/>
          </rPr>
          <t>Key attributes of this maturity level:</t>
        </r>
        <r>
          <rPr>
            <sz val="9"/>
            <color indexed="81"/>
            <rFont val="Arial"/>
            <family val="2"/>
          </rPr>
          <t xml:space="preserve">
• The consumer feedback and complaints system is fully integrated into organisational governance and strategic planning 
• Continuous improvement of the consumer feedback and complaints system is supported by consumer co-design and effectiveness reviews.
• Feedback on usability and psychological safety is systematically gathered and informs innovation.
</t>
        </r>
      </text>
    </comment>
    <comment ref="D64" authorId="1" shapeId="0" xr:uid="{EF8CF9B1-1E24-4C9E-90BC-41624CB29726}">
      <text>
        <r>
          <rPr>
            <b/>
            <sz val="9"/>
            <color indexed="81"/>
            <rFont val="Arial"/>
            <family val="2"/>
          </rPr>
          <t>Key attributes of this maturity level:</t>
        </r>
        <r>
          <rPr>
            <sz val="9"/>
            <color indexed="81"/>
            <rFont val="Arial"/>
            <family val="2"/>
          </rPr>
          <t xml:space="preserve">
• Consumers have limited pathways to provide feedback on their experience and care outcomes.
• Consumer feedback is not actively sought.
• Consumer satisfaction surveys may be collected but are not routinely reviewed or acted upon.
• Feedback and complaints are managed on a case-by-case basis when received.
• Staff training in consumer complaint management is not yet in place.
</t>
        </r>
      </text>
    </comment>
    <comment ref="E64" authorId="1" shapeId="0" xr:uid="{01B5B397-2743-4154-91AE-38F3B942BCFE}">
      <text>
        <r>
          <rPr>
            <b/>
            <sz val="9"/>
            <color indexed="81"/>
            <rFont val="Arial"/>
            <family val="2"/>
          </rPr>
          <t xml:space="preserve">Key attributes of this maturity level:
</t>
        </r>
        <r>
          <rPr>
            <sz val="9"/>
            <color indexed="81"/>
            <rFont val="Arial"/>
            <family val="2"/>
          </rPr>
          <t xml:space="preserve">
• Consumers can provide feedback through a variety of mechanisms to share their experience and outcomes.
• Consumers are supported to share experiences, with consent and safeguarding practices developing.
• Complaints are acknowledged, and resolution processes are developing.
• Some use of Patient Reported Experience and Outcome Measures (PREMs and PROMs) occurs.
• Feedback is handled sensitively, and confidentiality is maintained.
• Staff receive introductory training on consumer complaint handling processes.
</t>
        </r>
      </text>
    </comment>
    <comment ref="F64" authorId="1" shapeId="0" xr:uid="{EB314AC5-CB01-4D10-AFE6-CB714288BF62}">
      <text>
        <r>
          <rPr>
            <b/>
            <sz val="9"/>
            <color indexed="81"/>
            <rFont val="Arial"/>
            <family val="2"/>
          </rPr>
          <t>Key attributes of this maturity level:</t>
        </r>
        <r>
          <rPr>
            <sz val="9"/>
            <color indexed="81"/>
            <rFont val="Arial"/>
            <family val="2"/>
          </rPr>
          <t xml:space="preserve">
• Consumers are encouraged to provide feedback through multiple validated and accessible methods, including PREMs and PROMs.
• Feedback is actively sought on information provided to consumers, their care experience, and involvement in care decisions.
• Clear processes for consent, safeguarding, and ethical use of consumer feedback are supported by organisational policy.
• Complainants are supported with reasonable assistance, such as writing and translation services.
• Procedures include timely and regular communication with complainants in their preferred format.
• Staff roles and responsibilities in complaints handling are defined, and training includes consumer experience and feedback interpretation.
</t>
        </r>
      </text>
    </comment>
    <comment ref="G64" authorId="1" shapeId="0" xr:uid="{7459EDE4-E43D-4059-ABF3-A808B9EB5842}">
      <text>
        <r>
          <rPr>
            <b/>
            <sz val="9"/>
            <color indexed="81"/>
            <rFont val="Arial"/>
            <family val="2"/>
          </rPr>
          <t>Key attributes of this maturity level:</t>
        </r>
        <r>
          <rPr>
            <sz val="9"/>
            <color indexed="81"/>
            <rFont val="Arial"/>
            <family val="2"/>
          </rPr>
          <t xml:space="preserve">
• Consumer feedback mechanisms are accessible and culturally safe, with options in multiple languages and formats.
• The organisation actively encourages consumer feedback through multiple mechanisms, including surveys, consumer stories, focus groups, and real-time tools.
• Feedback is acknowledged and responded to promptly and empathetically.
• Serious complaints are escalated and resolved with urgency and transparency.
• Consumers are involved in feedback review processes where appropriate.
• Systems support staff wellbeing when managing challenging feedback.
• Staff are trained in storytelling methods using consumer feedback data and stories.
</t>
        </r>
      </text>
    </comment>
    <comment ref="H64" authorId="1" shapeId="0" xr:uid="{AA4DCC60-AF1B-4966-BCBA-9A2656BFC02D}">
      <text>
        <r>
          <rPr>
            <b/>
            <sz val="9"/>
            <color indexed="81"/>
            <rFont val="Arial"/>
            <family val="2"/>
          </rPr>
          <t>Key attributes of this maturity level:</t>
        </r>
        <r>
          <rPr>
            <sz val="9"/>
            <color indexed="81"/>
            <rFont val="Arial"/>
            <family val="2"/>
          </rPr>
          <t xml:space="preserve">
• Consumer feedback mechanisms are regularly reviewed for usability, with improvements co-designed with consumers.
• The consumer complaints handling system provides timely, empathetic, and systematic responses to consumers.
• Holistic support is provided to consumers who make complaints and to staff throughout and beyond the complaints process.
• Consumer feedback and complaint outcomes are monitored and analysed to drive service improvements, which are co-designed with consumers.
• Consumer feedback literacy and reflective practice are embedded in staff training, with ongoing development to strengthen consumer-centred approaches.
</t>
        </r>
      </text>
    </comment>
    <comment ref="D65" authorId="1" shapeId="0" xr:uid="{176B0594-D6EF-452E-94A9-DCEA2EEFA0AF}">
      <text>
        <r>
          <rPr>
            <b/>
            <sz val="9"/>
            <color indexed="81"/>
            <rFont val="Arial"/>
            <family val="2"/>
          </rPr>
          <t xml:space="preserve">Key attributes of this maturity level:
</t>
        </r>
        <r>
          <rPr>
            <sz val="9"/>
            <color indexed="81"/>
            <rFont val="Arial"/>
            <family val="2"/>
          </rPr>
          <t xml:space="preserve">
• Processes for managing consumer feedback data are not yet structured.
• Consumer feedback data is collected infrequently and is not systematically tracked or analysed.
• Consumer stories may be shared occasionally, often for general awareness or promotional purposes.
• Awareness of the value of consumer feedback for organisational improvement is emerging.
</t>
        </r>
      </text>
    </comment>
    <comment ref="E65" authorId="1" shapeId="0" xr:uid="{808D0F01-711E-4D4D-AC85-A7523E9B2ACA}">
      <text>
        <r>
          <rPr>
            <b/>
            <sz val="9"/>
            <color indexed="81"/>
            <rFont val="Arial"/>
            <family val="2"/>
          </rPr>
          <t>Key attributes of this maturity level:</t>
        </r>
        <r>
          <rPr>
            <sz val="9"/>
            <color indexed="81"/>
            <rFont val="Arial"/>
            <family val="2"/>
          </rPr>
          <t xml:space="preserve">
• Basic processes exist to collect and track consumer feedback.
• Some analysis of consumer feedback occurs, though it is not yet consistent or embedded in systems.
• Consumer feedback and stories are used in selected governance or planning activities.
</t>
        </r>
      </text>
    </comment>
    <comment ref="F65" authorId="1" shapeId="0" xr:uid="{71098258-67A5-4BD7-AF5B-451ADC54B8D4}">
      <text>
        <r>
          <rPr>
            <b/>
            <sz val="9"/>
            <color indexed="81"/>
            <rFont val="Arial"/>
            <family val="2"/>
          </rPr>
          <t>Key attributes of this maturity level:</t>
        </r>
        <r>
          <rPr>
            <sz val="9"/>
            <color indexed="81"/>
            <rFont val="Arial"/>
            <family val="2"/>
          </rPr>
          <t xml:space="preserve">
• A structured and reliable process is in place to collect, track, and monitor consumer feedback and complaints.
• Feedback and complaints data are analysed using consistent and validated methods.
• Consumer feedback and stories are regularly incorporated into governance, planning, and evaluation processes.
• Feedback informs service reviews and staff training.
• Consumer experience data is monitored to inform improvements.
</t>
        </r>
      </text>
    </comment>
    <comment ref="G65" authorId="1" shapeId="0" xr:uid="{C01BE1B9-CA02-43D1-91B3-B619456BAB5A}">
      <text>
        <r>
          <rPr>
            <b/>
            <sz val="9"/>
            <color indexed="81"/>
            <rFont val="Arial"/>
            <family val="2"/>
          </rPr>
          <t>Key attributes of this maturity level:</t>
        </r>
        <r>
          <rPr>
            <sz val="9"/>
            <color indexed="81"/>
            <rFont val="Arial"/>
            <family val="2"/>
          </rPr>
          <t xml:space="preserve">
• Consumer feedback and complaints are consistently collected, monitored, and reviewed to identify trends and system-level issues.
• Data is benchmarked internally and externally to identify gaps and opportunities for improvement.
• Consumer feedback, including stories, is embedded in governance and quality improvement processes.
• Feedback drives service improvements, and the organisation communicates changes made in response (e.g., “You told us… we did…”).
• Feedback is used systematically to monitor outcomes, influence policy, and shape service design as part of continuous improvement.
</t>
        </r>
      </text>
    </comment>
    <comment ref="H65" authorId="1" shapeId="0" xr:uid="{A97A9862-F800-48D4-817E-AEC583338B14}">
      <text>
        <r>
          <rPr>
            <b/>
            <sz val="9"/>
            <color indexed="81"/>
            <rFont val="Arial"/>
            <family val="2"/>
          </rPr>
          <t>Key attributes of this maturity level:</t>
        </r>
        <r>
          <rPr>
            <sz val="9"/>
            <color indexed="81"/>
            <rFont val="Arial"/>
            <family val="2"/>
          </rPr>
          <t xml:space="preserve">
• Advanced analytics and dashboards are used to monitor consumer feedback in real time.
• Consumer feedback analysis is triangulated with other performance indicators to evaluate and improve outcomes.
• Governance bodies review consumer experience data alongside external benchmarks (e.g., VHES) to inform strategic decisions.
• The organisation is transparent about feedback themes, actions, and outcomes, publishing metrics and improvement actions in reports.
• Consumer feedback is central to organisational culture and informs service redesign in partnership with consumers.
• Consumer perspectives are consistently represented in governance forums, and consumers and staff co-create stories that inspire innovation and transformation.
• Feedback processes are transparent, and the organisation demonstrates how consumer input drives system improvements.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Elle Van Enst (SCV)</author>
  </authors>
  <commentList>
    <comment ref="D14" authorId="0" shapeId="0" xr:uid="{ACDCA6C2-B79F-48F1-B034-52DD5504F0AE}">
      <text>
        <r>
          <rPr>
            <b/>
            <sz val="9"/>
            <color indexed="81"/>
            <rFont val="Arial"/>
            <family val="2"/>
          </rPr>
          <t>Key attributes of this maturity level:</t>
        </r>
        <r>
          <rPr>
            <sz val="9"/>
            <color indexed="81"/>
            <rFont val="Arial"/>
            <family val="2"/>
          </rPr>
          <t xml:space="preserve">
• The organisation has no formal workforce planning in place to support the delivery of high-quality care or meet service needs. 
• Planning processes are informal and reactive, driven primarily by immediate operational demands.
• The organisation has not integrated workforce planning with clinical governance, and no budget is allocated for clinical governance training or development opportunities.
• The organisation has limited data collection, and workforce insights are not routinely used to inform planning or strategic decision-making. 
• The organisation lacks formalised processes to collect and monitor workforce data.
• The organisation has regional services that may lack dedicated planning roles or access to shared expertise.
</t>
        </r>
        <r>
          <rPr>
            <b/>
            <sz val="9"/>
            <color indexed="81"/>
            <rFont val="Arial"/>
            <family val="2"/>
          </rPr>
          <t xml:space="preserve">
</t>
        </r>
      </text>
    </comment>
    <comment ref="E14" authorId="0" shapeId="0" xr:uid="{FEF112FE-466D-464A-B138-6ADB2B642E16}">
      <text>
        <r>
          <rPr>
            <b/>
            <sz val="9"/>
            <color indexed="81"/>
            <rFont val="Arial"/>
            <family val="2"/>
          </rPr>
          <t>Key attributes of this maturity level:</t>
        </r>
        <r>
          <rPr>
            <sz val="9"/>
            <color indexed="81"/>
            <rFont val="Arial"/>
            <family val="2"/>
          </rPr>
          <t xml:space="preserve">
• The organisation has basic workforce planning structures in place, but implementation is inconsistent across departments or sites.
• The organisation has processes and documentation to support service needs, quality goals and high-quality care, but these are applied inconsistently and not well monitored. 
• There is some alignment with clinical governance.
• The organisation has workforce data collection mechanisms, but data is not systematically analysed. 
• Forecasting and gap analysis are limited to short-term needs, and planning is not yet embedded in broader organisational strategy.
</t>
        </r>
      </text>
    </comment>
    <comment ref="F14" authorId="0" shapeId="0" xr:uid="{555FDF96-9DEA-46DF-98D4-5368E8A973BE}">
      <text>
        <r>
          <rPr>
            <b/>
            <sz val="9"/>
            <color indexed="81"/>
            <rFont val="Arial"/>
            <family val="2"/>
          </rPr>
          <t xml:space="preserve">Key attributes of this maturity level:
</t>
        </r>
        <r>
          <rPr>
            <sz val="9"/>
            <color indexed="81"/>
            <rFont val="Arial"/>
            <family val="2"/>
          </rPr>
          <t xml:space="preserve">
• The organisation has structured workforce planning, aligned to current and emerging service needs and the organisational strategy. 
• Planning is integrated into service planning and considers the full employment lifecycle, including turnover, workload, and future capability needs for quality and safety.
• The organisation has embedded workforce planning in clinical governance and strategic decision-making. 
• Systems are in place to use workforce data to forecast short- to medium-term needs and risks, and conduct gap analyses.
• Planning includes considerations for safety, quality, patient outcomes, emerging roles, digital health, and interdisciplinary models of care.
• Workforce action plans are developed to address identified gaps, supported by cross-functional collaboration.
</t>
        </r>
      </text>
    </comment>
    <comment ref="G14" authorId="0" shapeId="0" xr:uid="{F84309FD-9011-4A67-8271-260967F5B53D}">
      <text>
        <r>
          <rPr>
            <b/>
            <sz val="9"/>
            <color indexed="81"/>
            <rFont val="Arial"/>
            <family val="2"/>
          </rPr>
          <t>Key attributes of this maturity level:</t>
        </r>
        <r>
          <rPr>
            <sz val="9"/>
            <color indexed="81"/>
            <rFont val="Arial"/>
            <family val="2"/>
          </rPr>
          <t xml:space="preserve">
• The organisation has integrated workforce planning into strategic planning and clinical governance, ensuring alignment with population health needs and service delivery models.
• Planning is driven by robust data analytics. Demand modelling, clinical input, and scenario planning guide decision-making and are starting to anticipate future workforce requirements.
• Organisational priorities for quality and safety are reflected in individual and team goals.
• The organisation has developed workforce plans in partnership with key stakeholders, including clinical leaders, and these are informed by workforce indicators and multiple data sources.
• The organisation has addressed emerging workforce needs, including capability uplift for quality and safety. 
• Stakeholder engagement in workforce planning is strong, and governance structures support continuous improvement.
</t>
        </r>
      </text>
    </comment>
    <comment ref="H14" authorId="0" shapeId="0" xr:uid="{623D17E6-CC5F-4A07-B451-A249C4D016E4}">
      <text>
        <r>
          <rPr>
            <b/>
            <sz val="9"/>
            <color indexed="81"/>
            <rFont val="Arial"/>
            <family val="2"/>
          </rPr>
          <t>Key attributes of this maturity level:</t>
        </r>
        <r>
          <rPr>
            <sz val="9"/>
            <color indexed="81"/>
            <rFont val="Arial"/>
            <family val="2"/>
          </rPr>
          <t xml:space="preserve">
• The organisation has a strategic, dynamic, and predictive approach to workforce planning that is continuously improved.
• The organisation uses real-time data, predictive modelling and scenario planning to anticipate future workforce needs, incorporating industry trends and demands into forecasting and analysis to proactively manage risks.
• Regular assessments of workforce skill and capability gaps ensure service needs are met in both the short and long term.
• The organisation has developed future-focused workforce plans co-designed with clinicians, educators, and communities
• Workforce planning supports innovation, equity, and sustainability.
• The organisation has fully integrated workforce planning with clinical governance, and budget allocation supports its implementation.
</t>
        </r>
      </text>
    </comment>
    <comment ref="D15" authorId="0" shapeId="0" xr:uid="{FF8EDC2C-A8EC-492F-B3AF-020B1E9EAD6A}">
      <text>
        <r>
          <rPr>
            <b/>
            <sz val="9"/>
            <color indexed="81"/>
            <rFont val="Arial"/>
            <family val="2"/>
          </rPr>
          <t>Key attributes of this maturity level:</t>
        </r>
        <r>
          <rPr>
            <sz val="9"/>
            <color indexed="81"/>
            <rFont val="Arial"/>
            <family val="2"/>
          </rPr>
          <t xml:space="preserve">
• The organisation has no formal resource planning and allocation and responds reactively to staffing needs.
• There is no structured approach to align workforce supply with service demand. 
• Staffing decisions are short-term and reactive, without consideration for future capability, patient safety, or service demand.
• The organisation has no clear plans for staffing or rostering, and staff rosters do not reflect actual workload or consumer needs.
• There is little to no monitoring of overtime, agency or locum usage. Budgets for staffing are unclear or absent, and workforce-related risks are not managed.
</t>
        </r>
      </text>
    </comment>
    <comment ref="E15" authorId="0" shapeId="0" xr:uid="{2351C159-3D05-4499-991D-5CDE57828D52}">
      <text>
        <r>
          <rPr>
            <b/>
            <sz val="9"/>
            <color indexed="81"/>
            <rFont val="Arial"/>
            <family val="2"/>
          </rPr>
          <t>Key attributes of this maturity level:</t>
        </r>
        <r>
          <rPr>
            <sz val="9"/>
            <color indexed="81"/>
            <rFont val="Arial"/>
            <family val="2"/>
          </rPr>
          <t xml:space="preserve">
• The organisation has some basic resource planning and allocation processes, but it is inconsistent and not linked to quality and safety goals. 
• Simple rostering tools are used inconsistently, and informal tracking of overtime, agency, and locum staff has commenced.
• Budgeting for workforce exists, but it is not well connected to service needs. 
• Workforce risks are noted but not actively addressed.
• Efforts to attract and retain skilled staff are in the early stages of development.
• The organisation may participate in health service partnership (e.g., Local Health Service Networks) discussions but lacks formal mechanisms for collaboration.
</t>
        </r>
        <r>
          <rPr>
            <sz val="9"/>
            <color indexed="81"/>
            <rFont val="Tahoma"/>
            <family val="2"/>
          </rPr>
          <t xml:space="preserve">
</t>
        </r>
      </text>
    </comment>
    <comment ref="F15" authorId="0" shapeId="0" xr:uid="{E6BDDDDF-CAC8-4A89-8816-56E4003A76E9}">
      <text>
        <r>
          <rPr>
            <b/>
            <sz val="9"/>
            <color indexed="81"/>
            <rFont val="Arial"/>
            <family val="2"/>
          </rPr>
          <t xml:space="preserve">Key attributes of this maturity level:
</t>
        </r>
        <r>
          <rPr>
            <sz val="9"/>
            <color indexed="81"/>
            <rFont val="Arial"/>
            <family val="2"/>
          </rPr>
          <t xml:space="preserve">
• The organisation has structured resource planning and allocation that is mostly aligned with service needs.
• Rostering meets safe staffing requirements by reflecting workload. 
• Budgeting for staffing resources is linked to operational needs.
• Overtime, agency, and locum use is tracked regularly and managed systematically.
• Workforce data is used for short- to medium-term forecasting, and action plans are developed to address gaps. 
• Planning includes emerging roles and interdisciplinary models of care.
• Formal strategies are in place to attract, retain, and develop the workforce, although they are not yet consistent throughout the organisation.
• The organisation contributes to health service partnership-wide planning efforts and is beginning to integrate clinical governance into workforce decisions.
</t>
        </r>
      </text>
    </comment>
    <comment ref="G15" authorId="0" shapeId="0" xr:uid="{285A83A5-7F22-4D8A-8280-DD9B682B989F}">
      <text>
        <r>
          <rPr>
            <b/>
            <sz val="9"/>
            <color indexed="81"/>
            <rFont val="Arial"/>
            <family val="2"/>
          </rPr>
          <t>Key attributes of this maturity level:</t>
        </r>
        <r>
          <rPr>
            <sz val="9"/>
            <color indexed="81"/>
            <rFont val="Arial"/>
            <family val="2"/>
          </rPr>
          <t xml:space="preserve">
• The organisation has resource planning and allocation embedded in standard operations and aligned with organisational strategy.
• Workforce data and consultation guide planning and decision-making.
• Rostering practices account for workload, patient acuity, and staff wellbeing, while capacity forecasting helps prevent staffing shortages. 
• Overtime, agency, and locum use is actively controlled, and budgets are aligned with strategic goals and reviewed regularly.
• Formal strategies are consistently in place to attract, retain, and develop the workforce.
• The organisation collaborates across the health service partnership to align workforce priorities with population health needs. 
• Stakeholder engagement, including with clinical leaders and partners is strong.
</t>
        </r>
      </text>
    </comment>
    <comment ref="H15" authorId="0" shapeId="0" xr:uid="{5A1A71A3-D07F-4664-B71D-C55CC4F77A68}">
      <text>
        <r>
          <rPr>
            <b/>
            <sz val="9"/>
            <color indexed="81"/>
            <rFont val="Arial"/>
            <family val="2"/>
          </rPr>
          <t>Key attributes of this maturity level:</t>
        </r>
        <r>
          <rPr>
            <sz val="9"/>
            <color indexed="81"/>
            <rFont val="Arial"/>
            <family val="2"/>
          </rPr>
          <t xml:space="preserve">
• The organisation demonstrates that resource planning and allocation is forward-looking, data-driven, and continuously improved.
• Rostering is regularly reviewed and refined based on performance data, with overtime, agency, and locum use kept minimal and strategically managed. 
• Investment in workforce budgets supports sustainability and innovation.
• The organisation leads or participates in sector-wide initiatives and adapts workforce strategies rapidly to evolving needs.
• The organisation is fully integrated into health service partnership workforce strategies, with shared real-time data, modelling tools, and planning expertise.
</t>
        </r>
      </text>
    </comment>
    <comment ref="D16" authorId="0" shapeId="0" xr:uid="{DE887CAD-12B7-463A-9CCD-5A988A40DBF2}">
      <text>
        <r>
          <rPr>
            <b/>
            <sz val="9"/>
            <color indexed="81"/>
            <rFont val="Arial"/>
            <family val="2"/>
          </rPr>
          <t>Key attributes of this maturity level:</t>
        </r>
        <r>
          <rPr>
            <sz val="9"/>
            <color indexed="81"/>
            <rFont val="Arial"/>
            <family val="2"/>
          </rPr>
          <t xml:space="preserve">
• The organisation has an informal and reactive approach to succession planning.
• Recruitment is based on role vacancies, with limited processes for identifying critical positions, especially for effective clinical governance.
• The organisation has no structured internal workforce development pathways at any level, including for leadership positions, which poses a risk of disruption to clinical governance when key roles become vacant.
</t>
        </r>
      </text>
    </comment>
    <comment ref="E16" authorId="0" shapeId="0" xr:uid="{E7314A62-638F-41B1-820E-BE9A3E071F50}">
      <text>
        <r>
          <rPr>
            <b/>
            <sz val="9"/>
            <color indexed="81"/>
            <rFont val="Arial"/>
            <family val="2"/>
          </rPr>
          <t>Key attributes of this maturity level:</t>
        </r>
        <r>
          <rPr>
            <sz val="9"/>
            <color indexed="81"/>
            <rFont val="Arial"/>
            <family val="2"/>
          </rPr>
          <t xml:space="preserve">
• The organisation has begun identifying critical positions for effective clinical governance and is initiating a structured succession plan. 
• There is a growing awareness of the need to develop future leaders; however, internal workforce development pathways remain informal and inconsistent.
• The workforce has limited internal training offerings, with opportunities varying across the organisation.
• Succession planning is largely informal, relying on individual knowledge rather than systematic identification of potential successors.
</t>
        </r>
      </text>
    </comment>
    <comment ref="F16" authorId="0" shapeId="0" xr:uid="{4ABCA561-691B-4DC8-9B24-E656E22065A0}">
      <text>
        <r>
          <rPr>
            <b/>
            <sz val="9"/>
            <color indexed="81"/>
            <rFont val="Arial"/>
            <family val="2"/>
          </rPr>
          <t>Key attributes of this maturity level:</t>
        </r>
        <r>
          <rPr>
            <sz val="9"/>
            <color indexed="81"/>
            <rFont val="Arial"/>
            <family val="2"/>
          </rPr>
          <t xml:space="preserve">
• The organisation has a documented approach to succession planning. 
• Systematic processes are in place to identify critical positions for effective clinical governance and to develop individualised plans.
• The organisation has formal succession plans for some critical positions (e.g., clinical governance roles, leadership positions), and formal workforce development pathways including mentoring, coaching, and knowledge transfer programs.
• The organisation has a structured process to collect, monitor, and review succession planning data (e.g., number of management and senior roles filled internally).
</t>
        </r>
      </text>
    </comment>
    <comment ref="G16" authorId="0" shapeId="0" xr:uid="{C0A841F2-5816-478F-8F59-23FC34ADA6A2}">
      <text>
        <r>
          <rPr>
            <b/>
            <sz val="9"/>
            <color indexed="81"/>
            <rFont val="Arial"/>
            <family val="2"/>
          </rPr>
          <t>Key attributes of this maturity level:</t>
        </r>
        <r>
          <rPr>
            <sz val="9"/>
            <color indexed="81"/>
            <rFont val="Arial"/>
            <family val="2"/>
          </rPr>
          <t xml:space="preserve">
• The organisation has integrated succession planning into its strategic workforce plan. 
• There is a comprehensive understanding of critical roles for effective clinical governance across the organisation, and recruitment is proactive and aligned with strategic objectives.
• The organisation has established internal workforce development pathways, including leadership development programs and mentorship. 
• Formal succession plans are in place, with identified and actively developed successors.
• Succession planning data is collected, monitored, and reviewed regularly, and is used to inform and assess succession planning effectiveness.
</t>
        </r>
      </text>
    </comment>
    <comment ref="H16" authorId="0" shapeId="0" xr:uid="{14A4E408-29DC-4F92-A0E7-F4BC42F49C18}">
      <text>
        <r>
          <rPr>
            <b/>
            <sz val="9"/>
            <color indexed="81"/>
            <rFont val="Arial"/>
            <family val="2"/>
          </rPr>
          <t>Key attributes of this maturity level:</t>
        </r>
        <r>
          <rPr>
            <sz val="9"/>
            <color indexed="81"/>
            <rFont val="Arial"/>
            <family val="2"/>
          </rPr>
          <t xml:space="preserve">
• The organisation has a continuously optimised approach to succession planning and development that drives clinical governance. 
• Existing and emerging workforce needs are forecasted in advance, and recruitment is innovative, highly proactive, and seamlessly aligned with long-term strategic objectives.
• The organisation has comprehensive and personalised internal workforce development pathways that foster a culture of continuous learning and growth.
• Succession planning is embedded into the organisational culture, ensuring multiple successors for all critical roles, with ongoing evaluation and refinement of these processes.
• Where relevant, the organisation is fully integrated into the Local Health Service Networks succession strategies, with tailored development pathways and multiple successors identified for critical roles.
</t>
        </r>
      </text>
    </comment>
    <comment ref="D17" authorId="0" shapeId="0" xr:uid="{3469340B-8584-48F4-909B-7520D6BCB362}">
      <text>
        <r>
          <rPr>
            <b/>
            <sz val="9"/>
            <color indexed="81"/>
            <rFont val="Arial"/>
            <family val="2"/>
          </rPr>
          <t>Key attributes of this maturity level:</t>
        </r>
        <r>
          <rPr>
            <sz val="9"/>
            <color indexed="81"/>
            <rFont val="Arial"/>
            <family val="2"/>
          </rPr>
          <t xml:space="preserve">
• The organisation has minimal awareness of diversity, equity, and inclusion (DEI). 
• There are no formal policies, practices, or support structures in place. Efforts are reactive and inconsistent.
• Workforce data indicates that the organisation does not support an inclusive culture (e.g., strong disagreement with Inclusion items, high scores on discrimination items in the People Matter Survey).
</t>
        </r>
      </text>
    </comment>
    <comment ref="E17" authorId="0" shapeId="0" xr:uid="{EF4AEB51-1D19-4B8D-BEF2-E0D4A3F1B7EC}">
      <text>
        <r>
          <rPr>
            <b/>
            <sz val="9"/>
            <color indexed="81"/>
            <rFont val="Arial"/>
            <family val="2"/>
          </rPr>
          <t>Key attributes of this maturity level:</t>
        </r>
        <r>
          <rPr>
            <sz val="9"/>
            <color indexed="81"/>
            <rFont val="Arial"/>
            <family val="2"/>
          </rPr>
          <t xml:space="preserve">
• The organisation has DEI efforts that are primarily compliance-driven, with emerging initiatives such as informal recruitment and basic support structures.
• Policies and training exist but lack strategic alignment and consistency.
• Inclusive language and culturally appropriate communication styles are embedded across the organisation, including in recruitment practices such as position descriptions.
• Physical accessibility is supported through inclusive facilities.
</t>
        </r>
      </text>
    </comment>
    <comment ref="F17" authorId="0" shapeId="0" xr:uid="{94DA3E5B-A876-4926-9DF1-8B2A69095F0D}">
      <text>
        <r>
          <rPr>
            <b/>
            <sz val="9"/>
            <color indexed="81"/>
            <rFont val="Arial"/>
            <family val="2"/>
          </rPr>
          <t>Key attributes of this maturity level:</t>
        </r>
        <r>
          <rPr>
            <sz val="9"/>
            <color indexed="81"/>
            <rFont val="Arial"/>
            <family val="2"/>
          </rPr>
          <t xml:space="preserve">
• The organisation has a documented DEI policy aligned with its strategy and embedded in leadership development and performance expectations. 
• DEI principles are integrated into goals, HR practices, and recruitment, with targeted efforts to attract diverse candidates.
• Diversity metrics are collected across all levels, and comprehensive training, feedback mechanisms, and stakeholder engagement support implementation.
• Smaller regional organisations may leverage shared DEI resources or regional collaborations (e.g., Local Health Service Network wide training, pooled data analysis, joint advisory groups).
• Workforce data shows early signs of an inclusive culture. 
• Diversity is celebrated through events and communications, and onboarding surveys capture cultural and demographic data.
• DEI effectiveness is monitored to ensure continuous improvement.
</t>
        </r>
      </text>
    </comment>
    <comment ref="G17" authorId="0" shapeId="0" xr:uid="{A3710C6F-791E-4393-A65D-2BA2D5CCF360}">
      <text>
        <r>
          <rPr>
            <b/>
            <sz val="9"/>
            <color indexed="81"/>
            <rFont val="Arial"/>
            <family val="2"/>
          </rPr>
          <t>Key attributes of this maturity level:</t>
        </r>
        <r>
          <rPr>
            <sz val="9"/>
            <color indexed="81"/>
            <rFont val="Arial"/>
            <family val="2"/>
          </rPr>
          <t xml:space="preserve">
• The organisation has embedded, accessible policies supporting CALD communities, people with disabilities, neurodivergent individuals, and LGBTIQ+ groups. These policies are regularly reviewed and clearly communicated.
• DEI is actively managed across all levels, with leadership modelling inclusive behaviour and applying data-driven strategies in recruitment, training, and evaluation. 
• DEI is integrated into performance metrics and innovation initiatives.
• The organisation fosters healthy workplaces through stigma reduction, culturally tailored mental health support, and inclusive adjustments to policies and systems.
• Smaller regional organisations may participate in regional DEI collaborations to enhance inclusion and accessibility.
• Employee feedback is routinely collected to assess inclusion and guide continuous improvement.
</t>
        </r>
      </text>
    </comment>
    <comment ref="H17" authorId="0" shapeId="0" xr:uid="{141DA577-C628-48A1-8607-4815C5AE34BE}">
      <text>
        <r>
          <rPr>
            <b/>
            <sz val="9"/>
            <color indexed="81"/>
            <rFont val="Arial"/>
            <family val="2"/>
          </rPr>
          <t>Key attributes of this maturity level:</t>
        </r>
        <r>
          <rPr>
            <sz val="9"/>
            <color indexed="81"/>
            <rFont val="Arial"/>
            <family val="2"/>
          </rPr>
          <t xml:space="preserve">
• The organisation has workforce data indicating a strong inclusive culture, where all individuals feel respected, safe, and that they belong (e.g., very high agreement with Inclusion items, very low scores on Discrimination items in the People Matter Survey). 
• DEI is core to the organisation’s identity, values, and behaviours.
• The organisation has a systematic approach to DEI spanning the entire employee lifecycle—from recruitment and onboarding to retirement—reflected in its DEI strategy, policies, practices, systems, and supports.
• Continuous improvement, innovation, and inclusive culture are driven by advanced analytics, empowered employee groups, and transparent communication.
• The organisation is externally recognised and shares learnings and resources with its peers.
</t>
        </r>
      </text>
    </comment>
    <comment ref="D31" authorId="0" shapeId="0" xr:uid="{C2DDBA1D-ACCC-4EA8-9BB1-30E43B3552AF}">
      <text>
        <r>
          <rPr>
            <b/>
            <sz val="9"/>
            <color indexed="81"/>
            <rFont val="Arial"/>
            <family val="2"/>
          </rPr>
          <t>Key attributes of this maturity level:</t>
        </r>
        <r>
          <rPr>
            <sz val="9"/>
            <color indexed="81"/>
            <rFont val="Arial"/>
            <family val="2"/>
          </rPr>
          <t xml:space="preserve">
• The organisation has an inconsistent approach to defining and assessing workforce capabilities and competencies. 
• Few mechanisms exist to clearly outline the required capabilities for each role.
• There is limited formal integration with clinical governance or alignment with existing quality and safety capability frameworks. 
• Position descriptions rarely include clinical governance responsibilities or scope of practice.
• Approaches to assessing and monitoring workforce competency are limited or ad hoc across the organisation.
• The workforce has limited competent across most domains of clinical governance, with few efforts underway to support understanding of scope and responsibility.
</t>
        </r>
      </text>
    </comment>
    <comment ref="E31" authorId="0" shapeId="0" xr:uid="{3A00E632-28A0-4BC0-8E68-D9E6A37F1ECC}">
      <text>
        <r>
          <rPr>
            <b/>
            <sz val="9"/>
            <color indexed="81"/>
            <rFont val="Arial"/>
            <family val="2"/>
          </rPr>
          <t>Key attributes of this maturity level:</t>
        </r>
        <r>
          <rPr>
            <sz val="9"/>
            <color indexed="81"/>
            <rFont val="Arial"/>
            <family val="2"/>
          </rPr>
          <t xml:space="preserve">
• The organisation is beginning to define and assess key capabilities and competencies for specific roles and departments. 
• Clinical governance responsibilities are starting to appear in some position descriptions, but a comprehensive understanding of clinical governance, scope and responsibility across the broader workforce is variable.
• There is basic integration with clinical governance and existing quality and safety capability frameworks.
• Formal capability assessments are in the early stages of implementation, though application is not yet consistent.
</t>
        </r>
      </text>
    </comment>
    <comment ref="F31" authorId="0" shapeId="0" xr:uid="{88BB573E-FC15-4C7A-8477-B5A48B0A0909}">
      <text>
        <r>
          <rPr>
            <b/>
            <sz val="9"/>
            <color indexed="81"/>
            <rFont val="Arial"/>
            <family val="2"/>
          </rPr>
          <t>Key attributes of this maturity level:</t>
        </r>
        <r>
          <rPr>
            <sz val="9"/>
            <color indexed="81"/>
            <rFont val="Arial"/>
            <family val="2"/>
          </rPr>
          <t xml:space="preserve">
• The organisation has a structured approach to defining and assessing, workforce capabilities and competencies. 
• Established processes and tools are broadly applied, with growing awareness of their importance for clinical governance and quality and safety.
• Position descriptions consistently include clinical governance responsibilities. 
• The workforce is generally competent across most domains of clinical governance, with efforts underway to support understanding of scope and responsibility.
</t>
        </r>
      </text>
    </comment>
    <comment ref="G31" authorId="0" shapeId="0" xr:uid="{F4D2A9A8-5553-4364-8ED9-1C351B86D48B}">
      <text>
        <r>
          <rPr>
            <b/>
            <sz val="9"/>
            <color indexed="81"/>
            <rFont val="Arial"/>
            <family val="2"/>
          </rPr>
          <t>Key attributes of this maturity level:</t>
        </r>
        <r>
          <rPr>
            <sz val="9"/>
            <color indexed="81"/>
            <rFont val="Arial"/>
            <family val="2"/>
          </rPr>
          <t xml:space="preserve">
• The organisation proactively and systematically defines and workforce capabilities and competencies.
• These are integrated with clinical governance, through alignment with quality and safety capability frameworks and clear links to clinical outcomes and continuous improvement.
• Competency is regularly reviewed through individual assessments.
• The majority of the workforce are competent across most domains of clinical governance.
• Support mechanisms—including ongoing training, mentorship, and resources—are in place to help staff understand and effectively manage their scope of practice and clinical governance responsibilities.
</t>
        </r>
      </text>
    </comment>
    <comment ref="H31" authorId="0" shapeId="0" xr:uid="{484D471C-C3B5-4604-B066-712FE0D2E1FB}">
      <text>
        <r>
          <rPr>
            <b/>
            <sz val="9"/>
            <color indexed="81"/>
            <rFont val="Arial"/>
            <family val="2"/>
          </rPr>
          <t>Key attributes of this maturity level:</t>
        </r>
        <r>
          <rPr>
            <sz val="9"/>
            <color indexed="81"/>
            <rFont val="Arial"/>
            <family val="2"/>
          </rPr>
          <t xml:space="preserve">
• The organisation demonstrates an innovative, systematic, and consistent approach to defining and assessing workforce capabilities and competencies. 
• These are fully integrated into the organisation’s clinical governance and quality and safety capability frameworks.
• All individuals are competence across clinical governance and understand and meet the competencies required for their roles to deliver high-quality care. 
• Effective processes for regularly reviewing workforce competence are embedded across the organisation. 
• Workforce development aligns with external programs and national frameworks, supporting a shift toward competency-based training and assessment.
</t>
        </r>
      </text>
    </comment>
    <comment ref="D32" authorId="0" shapeId="0" xr:uid="{22CC6D29-817B-4E4A-B0CF-1B01E0134328}">
      <text>
        <r>
          <rPr>
            <b/>
            <sz val="9"/>
            <color indexed="81"/>
            <rFont val="Arial"/>
            <family val="2"/>
          </rPr>
          <t>Key attributes of this maturity level:</t>
        </r>
        <r>
          <rPr>
            <sz val="9"/>
            <color indexed="81"/>
            <rFont val="Arial"/>
            <family val="2"/>
          </rPr>
          <t xml:space="preserve">
• The organisation lacks a structured approach to building capability for the delivering high-quality care, including clinical governance, relying on ad hoc and reactive measures.
• Clinical governance training is limited, inconsistent, and not embedded across the employee lifecycle.
• Capability development opportunities in quality and safety are often triggered in response to adverse patient safety events or non-clinical incidents, rather than being proactive or strategically planned.
</t>
        </r>
      </text>
    </comment>
    <comment ref="E32" authorId="0" shapeId="0" xr:uid="{DAE4A719-5AC5-4B77-AB61-215F20D5D9A2}">
      <text>
        <r>
          <rPr>
            <b/>
            <sz val="9"/>
            <color indexed="81"/>
            <rFont val="Arial"/>
            <family val="2"/>
          </rPr>
          <t xml:space="preserve">Key attributes of this maturity level:
</t>
        </r>
        <r>
          <rPr>
            <sz val="9"/>
            <color indexed="81"/>
            <rFont val="Arial"/>
            <family val="2"/>
          </rPr>
          <t xml:space="preserve">
• The organisation provides basic training to support the delivery of high-quality care. 
• Development opportunities, such as clinical governance training, is usually limited to orientation and onboarding and typically focuses on minimum regulatory compliance.
• Capability development opportunities in quality and safety are often lacking consistent assessment and are not directly linked to identified capability or competency gaps.
• There is no systematic process to ensure development needs are addressed (e.g., no centralised learning management system or structured development plans).
</t>
        </r>
      </text>
    </comment>
    <comment ref="F32" authorId="0" shapeId="0" xr:uid="{C8D6087B-2E16-4F16-8FC1-0C1FF93B66C8}">
      <text>
        <r>
          <rPr>
            <b/>
            <sz val="9"/>
            <color indexed="81"/>
            <rFont val="Arial"/>
            <family val="2"/>
          </rPr>
          <t>Key attributes of this maturity level:</t>
        </r>
        <r>
          <rPr>
            <sz val="9"/>
            <color indexed="81"/>
            <rFont val="Arial"/>
            <family val="2"/>
          </rPr>
          <t xml:space="preserve">
• The organisation has a structured capability development program to ensure staff receive the development opportunities required to deliver high-quality care. 
• Clinical governance training is provided at key stages (e.g., induction, role transitions), tailored to specific roles.
• Efforts are made to support staff in understanding their scope of practice and responsibilities through targeted onboarding and training.
• Participation in capability training is monitored (e.g., uptake of training modules, completion of critical training requirements)
</t>
        </r>
      </text>
    </comment>
    <comment ref="G32" authorId="0" shapeId="0" xr:uid="{229EF41F-5AA5-4A7D-9568-65EA3D035657}">
      <text>
        <r>
          <rPr>
            <b/>
            <sz val="9"/>
            <color indexed="81"/>
            <rFont val="Arial"/>
            <family val="2"/>
          </rPr>
          <t>Key attributes of this maturity level:</t>
        </r>
        <r>
          <rPr>
            <sz val="9"/>
            <color indexed="81"/>
            <rFont val="Arial"/>
            <family val="2"/>
          </rPr>
          <t xml:space="preserve">
• The organisation provides staff with regular opportunities to build their capability in delivering high-quality care, including supervision and mentoring programs.
• Development opportunities are systematically linked to individual role requirements, identified workforce needs, and performance data. 
• Clinical governance development is embedded across the entire employee lifecycle and tailored to specific roles and areas. 
• The training and development budget is fully utilised, and workforce participation in training is monitored (e.g., module uptake, completion rates).
• Regular feedback is collected to inform ongoing improvement.
</t>
        </r>
      </text>
    </comment>
    <comment ref="H32" authorId="0" shapeId="0" xr:uid="{D1A3E2A8-60F2-4FE8-AE3B-46145B599C84}">
      <text>
        <r>
          <rPr>
            <b/>
            <sz val="9"/>
            <color indexed="81"/>
            <rFont val="Arial"/>
            <family val="2"/>
          </rPr>
          <t>Key attributes of this maturity level:</t>
        </r>
        <r>
          <rPr>
            <sz val="9"/>
            <color indexed="81"/>
            <rFont val="Arial"/>
            <family val="2"/>
          </rPr>
          <t xml:space="preserve">
• The organisation proactively embeds capability development for the delivery of high-quality care, including clinical governance training, into core learning programs. 
• A strong culture of continuous learning is driven by data-informed insights into workforce needs.
• Workforce capability and industry trends are monitored to identify improvement opportunities. 
• Various development opportunities are available across all levels and stages of the employee lifecycle (e.g., supervision, mentoring, and reflective practice). 
• Training and professional development are tailored to meet individual and organisational needs. 
• Staff are supported to participate in development opportunities (e.g., through dedicated time and leadership support). 
• Capability development is co-designed with the workforce through structured processes such as collaborative goal setting, performance platforms, and learning management systems.
</t>
        </r>
      </text>
    </comment>
    <comment ref="D33" authorId="0" shapeId="0" xr:uid="{7AA1E59A-64F3-49AF-93F8-98F66456D3DB}">
      <text>
        <r>
          <rPr>
            <b/>
            <sz val="9"/>
            <color indexed="81"/>
            <rFont val="Arial"/>
            <family val="2"/>
          </rPr>
          <t xml:space="preserve">Key attributes of this maturity level:
</t>
        </r>
        <r>
          <rPr>
            <sz val="9"/>
            <color indexed="81"/>
            <rFont val="Arial"/>
            <family val="2"/>
          </rPr>
          <t xml:space="preserve">
• A formal performance management system is not yet established.
• Performance reviews, including clinical assessments, occur informally, typically in response to issues.
• Criteria, documentation, and follow-up processes are minimal.
• Scheduled appraisals, competency assessments, and structured feedback mechanisms are not yet in place.
• Feedback, when provided, is undocumented and not routinely followed up.
• Systems including performance frameworks and learning platforms not yet implemented.
• Reward and recognition practices are informal and discretionary.
• Performance management focuses primarily on addressing underperformance rather than development or recognising progress. 
</t>
        </r>
      </text>
    </comment>
    <comment ref="E33" authorId="0" shapeId="0" xr:uid="{3669D12A-9953-4C5B-BD8A-E21D7D2026D4}">
      <text>
        <r>
          <rPr>
            <b/>
            <sz val="9"/>
            <color indexed="81"/>
            <rFont val="Arial"/>
            <family val="2"/>
          </rPr>
          <t>Key attributes of this maturity level:</t>
        </r>
        <r>
          <rPr>
            <sz val="9"/>
            <color indexed="81"/>
            <rFont val="Arial"/>
            <family val="2"/>
          </rPr>
          <t xml:space="preserve">
• A basic performance management system is in place, often operating on an annual cycle.
• The process is applied inconsistently across departments and may be viewed as a compliance activity.
• Clinical performance reviews are beginning to be implemented, though application varies.
• Reviews are conducted with limited integration of data systems or standardised performance management tools (e.g. professional development planning templates).
• Recognition practices are emerging but are not yet formally linked to performance outcomes.
</t>
        </r>
      </text>
    </comment>
    <comment ref="F33" authorId="0" shapeId="0" xr:uid="{B052ABAC-6A73-4D96-AF93-D3BF5CD48CE4}">
      <text>
        <r>
          <rPr>
            <b/>
            <sz val="9"/>
            <color indexed="81"/>
            <rFont val="Arial"/>
            <family val="2"/>
          </rPr>
          <t xml:space="preserve">Key attributes of this maturity level:
</t>
        </r>
        <r>
          <rPr>
            <sz val="9"/>
            <color indexed="81"/>
            <rFont val="Arial"/>
            <family val="2"/>
          </rPr>
          <t>• A structured performance management framework is in place and applied across the organisation.
• Staff participate in regular performance review cycles.
• Compliance with mandatory training is incorporated into the review process.
• Clinical performance expectations are defined and supported.
• Managers receive training in conducting reviews and providing feedback to staff.
• For clinicians in training, roles and responsibilities are documented in position descriptions and training programs.
• Formal recognition programs are being developed and implemented.</t>
        </r>
        <r>
          <rPr>
            <b/>
            <sz val="9"/>
            <color indexed="81"/>
            <rFont val="Arial"/>
            <family val="2"/>
          </rPr>
          <t xml:space="preserve">
</t>
        </r>
      </text>
    </comment>
    <comment ref="G33" authorId="0" shapeId="0" xr:uid="{CA947FDC-AB8E-41A6-8B75-2B3517E42C91}">
      <text>
        <r>
          <rPr>
            <b/>
            <sz val="9"/>
            <color indexed="81"/>
            <rFont val="Arial"/>
            <family val="2"/>
          </rPr>
          <t>Key attributes of this maturity level:</t>
        </r>
        <r>
          <rPr>
            <sz val="9"/>
            <color indexed="81"/>
            <rFont val="Arial"/>
            <family val="2"/>
          </rPr>
          <t xml:space="preserve">
• Performance management is aligned with clinical governance and organisational safety and quality goals.
• Reviews are supported by standardised tools, and peer feedback mechanisms.
• Performance data is regularly reviewed to inform training and development needs across the workforce.
• Position descriptions are linked to performance metrics.
• All staff have performance development plans, with regular reviews and ongoing feedback.
• Tools including the SCV Quality and Safety Framework self-assessment support capability goal development.
• Performance goals are aligned with organisational objectives.
• Development plans are monitored and supported by managers.
• Recognition programs are increasingly linked to performance outcomes.
</t>
        </r>
      </text>
    </comment>
    <comment ref="H33" authorId="0" shapeId="0" xr:uid="{1FE6BE11-962B-43BD-A778-450A3C5BDD97}">
      <text>
        <r>
          <rPr>
            <b/>
            <sz val="9"/>
            <color indexed="81"/>
            <rFont val="Arial"/>
            <family val="2"/>
          </rPr>
          <t>Key attributes of this maturity level:</t>
        </r>
        <r>
          <rPr>
            <sz val="9"/>
            <color indexed="81"/>
            <rFont val="Arial"/>
            <family val="2"/>
          </rPr>
          <t xml:space="preserve">
• Performance development is embedded in clinical governance and workforce planning systems.
• The performance management system is dynamic, continuous, and adaptive.
• Performance management is co-designed with staff through collaborative goal setting, real-time feedback, and continuous coaching.
• Goals reflect both professional aspirations and organisational priorities and are tracked through integrated HR systems.
• A strengths-based approach supports high performance, psychological safety, and recognition of success.
• Performance data informs equitable reward, career progression, strategic workforce planning, and capability development.
</t>
        </r>
      </text>
    </comment>
    <comment ref="D47" authorId="0" shapeId="0" xr:uid="{539599BC-5F4C-4070-9F6B-5269A763160E}">
      <text>
        <r>
          <rPr>
            <b/>
            <sz val="9"/>
            <color indexed="81"/>
            <rFont val="Arial"/>
            <family val="2"/>
          </rPr>
          <t>Key attributes of this maturity level:</t>
        </r>
        <r>
          <rPr>
            <sz val="9"/>
            <color indexed="81"/>
            <rFont val="Arial"/>
            <family val="2"/>
          </rPr>
          <t xml:space="preserve">
• The organisation collects staff feedback in ad hoc or informal ways, usually only in response to incidents or complaints. 
• The People Matter Survey (or equivalent) may be distributed, but completion rates are low, and results are not actively reviewed or acted upon.
• There are no clear processes to act on feedback or communicate outcomes to staff.
</t>
        </r>
      </text>
    </comment>
    <comment ref="E47" authorId="0" shapeId="0" xr:uid="{14B81D88-7C44-44A7-96E7-4C80FC3DE09D}">
      <text>
        <r>
          <rPr>
            <b/>
            <sz val="9"/>
            <color indexed="81"/>
            <rFont val="Arial"/>
            <family val="2"/>
          </rPr>
          <t>Key attributes of this maturity level:</t>
        </r>
        <r>
          <rPr>
            <sz val="9"/>
            <color indexed="81"/>
            <rFont val="Arial"/>
            <family val="2"/>
          </rPr>
          <t xml:space="preserve">
• Workforce feedback is collected (e.g., through exit interviews, turnover data, People Matter Survey), but analysis is limited, and actions are not consistently taken.
• Communication back to staff is minimal or delayed. Processes are developing but not yet embedded
</t>
        </r>
      </text>
    </comment>
    <comment ref="F47" authorId="0" shapeId="0" xr:uid="{E2A16808-9418-4C30-B58E-13AA2DDAF335}">
      <text>
        <r>
          <rPr>
            <b/>
            <sz val="9"/>
            <color indexed="81"/>
            <rFont val="Arial"/>
            <family val="2"/>
          </rPr>
          <t>Key attributes of this maturity level:</t>
        </r>
        <r>
          <rPr>
            <sz val="9"/>
            <color indexed="81"/>
            <rFont val="Arial"/>
            <family val="2"/>
          </rPr>
          <t xml:space="preserve">
• The organisation collects feedback through multiple channels (e.g., People Matter Survey, safety culture surveys, forums, complaints). 
• There are multiple pathways for staff to report issues and complaints.
• Feedback data is analysed regularly, and actions are taken in response. 
• Staff are informed of outcomes, and feedback is used to support some safety and quality improvements. 
• Executive teams are aware of key themes and actions.
</t>
        </r>
      </text>
    </comment>
    <comment ref="G47" authorId="0" shapeId="0" xr:uid="{B38468F5-7150-4286-BE51-2E1A29ECE033}">
      <text>
        <r>
          <rPr>
            <b/>
            <sz val="9"/>
            <color indexed="81"/>
            <rFont val="Arial"/>
            <family val="2"/>
          </rPr>
          <t>Key attributes of this maturity level:</t>
        </r>
        <r>
          <rPr>
            <sz val="9"/>
            <color indexed="81"/>
            <rFont val="Arial"/>
            <family val="2"/>
          </rPr>
          <t xml:space="preserve">
• The organisation brings together workforce data from multiple sources (e.g., People Matter Survey trends, safety culture surveys, retention and wellbeing indicators) to identify risks and opportunities for improvement.
• Feedback is reviewed regularly with input from across the organisation. 
• Actions are timely, outcomes are clearly communicated.
• Issues raised are linked to improvement initiatives and monitored by executive teams.
</t>
        </r>
      </text>
    </comment>
    <comment ref="H47" authorId="0" shapeId="0" xr:uid="{C4D92FE8-D7B7-4EBF-801B-61D42A842F13}">
      <text>
        <r>
          <rPr>
            <b/>
            <sz val="9"/>
            <color indexed="81"/>
            <rFont val="Arial"/>
            <family val="2"/>
          </rPr>
          <t>Key attributes of this maturity level:</t>
        </r>
        <r>
          <rPr>
            <sz val="9"/>
            <color indexed="81"/>
            <rFont val="Arial"/>
            <family val="2"/>
          </rPr>
          <t xml:space="preserve">
• The organisation has a strong culture of listening, where staff feel safe to speak up and trust that their feedback and complaints will lead to action.
• Co-designed solutions are implemented, and outcomes are shared widely.
• Feedback processes are embedded into quality governance, and the organisation regularly reviews the effectiveness of its feedback systems.
• Executive and Board receive regular reports and use workforce insights to guide strategy and oversee safety and quality performance.
</t>
        </r>
      </text>
    </comment>
    <comment ref="D48" authorId="0" shapeId="0" xr:uid="{0AA76F99-144C-4EC3-8EFB-0B1AAD52BFA6}">
      <text>
        <r>
          <rPr>
            <b/>
            <sz val="9"/>
            <color indexed="81"/>
            <rFont val="Arial"/>
            <family val="2"/>
          </rPr>
          <t>Key attributes of this maturity level:</t>
        </r>
        <r>
          <rPr>
            <sz val="9"/>
            <color indexed="81"/>
            <rFont val="Arial"/>
            <family val="2"/>
          </rPr>
          <t xml:space="preserve">
• Organisational data (e.g., People Matter Survey, incidents of psychosocial hazards) indicate the organisation does not consistently provide a supportive, safe, and positive work environment. Issues such as disrespectful behaviour, bullying, and lack of leadership support are common and often accepted.
• The People Matter Survey is the only formal tool used to assess staff wellbeing. 
• Results indicate very low levels of wellbeing, job satisfaction, and engagement, with increased risk of potential burnout.
• Support services such as Employee Assistance Programs (EAP) and resilience training are reactive and underutilised, typically offered only after incidents. 
• Managers lack training in supporting staff (e.g., conducting wellbeing conversations), and leaders do not model positive wellbeing behaviours.
</t>
        </r>
      </text>
    </comment>
    <comment ref="E48" authorId="0" shapeId="0" xr:uid="{87407576-E354-4901-ABD2-1DC2F72D81A2}">
      <text>
        <r>
          <rPr>
            <b/>
            <sz val="9"/>
            <color indexed="81"/>
            <rFont val="Arial"/>
            <family val="2"/>
          </rPr>
          <t>Key attributes of this maturity level:</t>
        </r>
        <r>
          <rPr>
            <sz val="9"/>
            <color indexed="81"/>
            <rFont val="Arial"/>
            <family val="2"/>
          </rPr>
          <t xml:space="preserve">
• Multiple measure of staff wellbeing exists (e.g., basic surveys, EAP usage, absenteeism, safety culture metrics), but monitoring is inconsistent across the organisation.
• Workforce indicators suggest low levels of wellbeing, job satisfaction, and engagement. 
• Although data is reviewed, it is not used to inform or drive improvements.
• Support services are becoming more visible and utilised but remain largely reactive.
• Leadership awareness of wellbeing’s role in clinical governance and care quality is growing. 
• Discussions and workforce data reviews are beginning to occur at senior levels.
</t>
        </r>
      </text>
    </comment>
    <comment ref="F48" authorId="0" shapeId="0" xr:uid="{6C2C9F6E-29DE-44F3-8E9E-D8044223208B}">
      <text>
        <r>
          <rPr>
            <b/>
            <sz val="9"/>
            <color indexed="81"/>
            <rFont val="Arial"/>
            <family val="2"/>
          </rPr>
          <t>Key attributes of this maturity level:</t>
        </r>
        <r>
          <rPr>
            <sz val="9"/>
            <color indexed="81"/>
            <rFont val="Arial"/>
            <family val="2"/>
          </rPr>
          <t xml:space="preserve">
• The organisation has established systems to monitor staff wellbeing, engagement, and job satisfaction using triangulated data sources.
• Workforce indicators suggest moderate levels of wellbeing, job satisfaction and engagement (e.g., average scores on People Matter Survey wellbeing items), and data is regularly reviewed.
• A variety of wellbeing interventions, including culturally appropriate options are promoted, documented in policies and procedures, and easily accessible.
• Managers and leaders are trained to recognise and support staff showing signs of compromised wellbeing. 
• Senior leaders ensure staff are supported when quality and safety processes fail.
• Bullying and harassment are not tolerated and are actively addressed through clear communication and action.
</t>
        </r>
      </text>
    </comment>
    <comment ref="G48" authorId="0" shapeId="0" xr:uid="{8DE7AEB8-A146-4982-8778-526B689AFAE5}">
      <text>
        <r>
          <rPr>
            <b/>
            <sz val="9"/>
            <color indexed="81"/>
            <rFont val="Arial"/>
            <family val="2"/>
          </rPr>
          <t xml:space="preserve">Key attributes of this maturity level:
</t>
        </r>
        <r>
          <rPr>
            <sz val="9"/>
            <color indexed="81"/>
            <rFont val="Arial"/>
            <family val="2"/>
          </rPr>
          <t xml:space="preserve">
• Employee wellbeing is prioritised by the organisation, and workforce indicators are used to drive improvements and inform workforce planning and risk management. 
• Leader’s role model positive wellbeing behaviours.
• Workforce indicators suggest high levels of wellbeing (e.g., strong scores on People Matter Survey wellbeing items), job satisfaction and engagement.
• Regular pulse checks are conducted to continuously monitor wellbeing and evaluate the effectiveness of wellbeing initiatives.
• Staff are supported by managers and leaders when they raise wellbeing concerns, and responses are timely and appropriate.
</t>
        </r>
      </text>
    </comment>
    <comment ref="H48" authorId="0" shapeId="0" xr:uid="{79435DD0-3BAE-4209-83A3-28E53BEE3ADE}">
      <text>
        <r>
          <rPr>
            <b/>
            <sz val="9"/>
            <color indexed="81"/>
            <rFont val="Arial"/>
            <family val="2"/>
          </rPr>
          <t>Key attributes of this maturity level:</t>
        </r>
        <r>
          <rPr>
            <sz val="9"/>
            <color indexed="81"/>
            <rFont val="Arial"/>
            <family val="2"/>
          </rPr>
          <t xml:space="preserve">
• The organisation takes a proactive approach to staff wellbeing, with wellbeing, engagement, and job satisfaction prioritised by the Board and executive leadership. 
• Leaders actively champion wellbeing initiatives, which are embedded in workforce strategy, strategic decision-making, and risk management.
• Multiple data sources report very high levels of wellbeing, job satisfaction, and engagement across all areas.
• Workforce data indicates the organisation provides a supportive, positive, and safe work environment that prioritises wellbeing (e.g., staff report high levels of psychological safety, feeling valued and respected, adequate leadership support, and no incidents of bullying or harassment).
</t>
        </r>
      </text>
    </comment>
    <comment ref="D49" authorId="0" shapeId="0" xr:uid="{59A68A33-7475-4E13-AD23-715DD492E1AB}">
      <text>
        <r>
          <rPr>
            <b/>
            <sz val="9"/>
            <color indexed="81"/>
            <rFont val="Arial"/>
            <family val="2"/>
          </rPr>
          <t>Key attributes of this maturity level:</t>
        </r>
        <r>
          <rPr>
            <sz val="9"/>
            <color indexed="81"/>
            <rFont val="Arial"/>
            <family val="2"/>
          </rPr>
          <t xml:space="preserve">
• A formal framework, policies, and protocols for OVA (e.g., Code Grey/Black) are not yet established.
• Incident reporting systems (e.g., VHIMS) are either not in place or not routinely used when OVA incidents occur.
• OVA incidents are infrequently reported due to low awareness of how and when to report. 
• Staff may have limited awareness of their rights and available support mechanisms.
• When incidents are reported, tracking and follow-up processes are not clearly defined.
• Responses to incidents are handled individually and reactively.
• Data on OVA incidents is limited or unavailable.
</t>
        </r>
      </text>
    </comment>
    <comment ref="E49" authorId="0" shapeId="0" xr:uid="{30D1CEA3-04C3-49BE-B205-327B16F17B00}">
      <text>
        <r>
          <rPr>
            <b/>
            <sz val="9"/>
            <color indexed="81"/>
            <rFont val="Arial"/>
            <family val="2"/>
          </rPr>
          <t>Key attributes of this maturity level:</t>
        </r>
        <r>
          <rPr>
            <sz val="9"/>
            <color indexed="81"/>
            <rFont val="Arial"/>
            <family val="2"/>
          </rPr>
          <t xml:space="preserve">
• Basic OVA policies have been developed, focussing on high-risk areas, but are not yet consistently applied.
• The organisation promotes respectful behaviours and reinforces expectations for safe environments.
• Incident reporting systems are in place and accessible to staff, though usage may vary and reporting of OVA incidents is not yet consistent across the organisation.
• OVA training is available, but is not yet delivered systematically, with varied participation.
• Some trained security personnel and Code Grey/Black teams are in place to respond to OVA.
• OVA risk assessments are conducted occasionally.
• Engagement with staff and Work Health and Safety (WHS) representatives is limited.
• Post-incident support processes are in place but may not fully meet staff needs.
</t>
        </r>
      </text>
    </comment>
    <comment ref="F49" authorId="0" shapeId="0" xr:uid="{980B7F0E-52EC-497A-B494-1CB3FE11DF99}">
      <text>
        <r>
          <rPr>
            <b/>
            <sz val="9"/>
            <color indexed="81"/>
            <rFont val="Arial"/>
            <family val="2"/>
          </rPr>
          <t>Key attributes of this maturity level:</t>
        </r>
        <r>
          <rPr>
            <sz val="9"/>
            <color indexed="81"/>
            <rFont val="Arial"/>
            <family val="2"/>
          </rPr>
          <t xml:space="preserve">
• OVA policies are aligned with relevant legislation and accessible to staff and integrated into operational processes.
• The organisation promotes respectful behaviours and reinforces expectations for safe environments.
• OVA incidents are consistently reported through established systems, with clear processes for documentation, review, and escalation.
• Roles and responsibilities for managing OVA risk are clearly defined, and staff understand their responsibilities in managing OVA.
• OVA risk assessments are integrated into operational processes across all areas.
• Incidents are recorded in a central risk registry and reported to governance bodies.
• Staff receive regular training in de-escalation and risk response.
• Staff are engaged in the development and review of safety measures, including Code Grey/Black protocols.
• Behavioural management plans are used and updated following incidents.
• Security audits and incident data are collected and analysed to identify patterns and areas for improvement.
• Workplace environments are designed with safety in mind, including secure fittings and restricted access to sensitive areas.
</t>
        </r>
      </text>
    </comment>
    <comment ref="G49" authorId="0" shapeId="0" xr:uid="{F2E2ACA0-7C4C-4928-BB14-8FBCDA25495A}">
      <text>
        <r>
          <rPr>
            <b/>
            <sz val="9"/>
            <color indexed="81"/>
            <rFont val="Arial"/>
            <family val="2"/>
          </rPr>
          <t>Key attributes of this maturity level:</t>
        </r>
        <r>
          <rPr>
            <sz val="9"/>
            <color indexed="81"/>
            <rFont val="Arial"/>
            <family val="2"/>
          </rPr>
          <t xml:space="preserve">
• A comprehensive OVA framework and action plans are in place, informed by best practice.
• The organisation actively fosters a culture of safety and zero tolerance for OVA.
• OVA incident reporting is timely, comprehensive, and supported by investigation, follow-up, and corrective action processes.
• Collaboration occurs with internal and external stakeholders, including WHS committees, unions, and staff.
• Policies are actively used to guide prevention, response, and continuous improvement.
• Controls are developed through consultation and regularly reviewed for effectiveness.
• Staff receive scenario-based and role-specific training focused on de-escalation and communication.
• OVA incidents are managed through timely reporting, investigation, corrective action, and support.
• Workplace environments are regularly reviewed and adapted based on incident data, staff feedback, and risk assessments to enhance safety and reduce exposure to OVA.
</t>
        </r>
      </text>
    </comment>
    <comment ref="H49" authorId="0" shapeId="0" xr:uid="{AF781D79-FEF7-445B-A4BD-47DBD2EFF335}">
      <text>
        <r>
          <rPr>
            <b/>
            <sz val="9"/>
            <color indexed="81"/>
            <rFont val="Arial"/>
            <family val="2"/>
          </rPr>
          <t>Key attributes of this maturity level:</t>
        </r>
        <r>
          <rPr>
            <sz val="9"/>
            <color indexed="81"/>
            <rFont val="Arial"/>
            <family val="2"/>
          </rPr>
          <t xml:space="preserve">
• The OVA strategy is multi-faceted, data-driven, and aligned with national benchmarks.
• Zero tolerance for OVA is embedded as a core organisational value.
• OVA incident reporting is embedded in a proactive, data-driven system that supports continuous improvement and contributes to broader organisational learning.
• The organisation advocates for broader systemic change in OVA prevention.
• Leadership visibly supports a culture of safety and zero tolerance for OVA through resource allocation, clear objectives, and accountability.
• Staff are supported to act on safety concerns, exercise their rights, and contribute to a strong reporting culture.
• OVA is addressed within a broader psychosocial risk management framework, including consideration of secondary or vicarious trauma.
• Policies and frameworks are co-designed with frontline staff and HSRs, consistently applied, and regularly reviewed.
• Partnerships with police and justice systems support enforcement and broader safety outcomes.
• Workplace environments are proactively co-designed with frontline staff and WHS representatives, informed by predictive analytics and integrated into broader organisational safety strategies.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Elle Van Enst (SCV)</author>
  </authors>
  <commentList>
    <comment ref="D14" authorId="0" shapeId="0" xr:uid="{799FDB13-DE9B-414F-B233-D2BEB33BDF78}">
      <text>
        <r>
          <rPr>
            <b/>
            <sz val="9"/>
            <color indexed="81"/>
            <rFont val="Arial"/>
            <family val="2"/>
          </rPr>
          <t xml:space="preserve">Key attributes of this maturity level:
</t>
        </r>
        <r>
          <rPr>
            <sz val="9"/>
            <color indexed="81"/>
            <rFont val="Arial"/>
            <family val="2"/>
          </rPr>
          <t>• Risk governance is informal, fragmented, and lacks consistent oversight, coordination, and accountability.
• Leadership is minimally engaged in risk-related decisions; risk is viewed primarily as a compliance obligation.
• Operational and clinical risks are managed separately with limited coordination.
• Risk identification is ad hoc, with no consistent approach to controls, documentation, or accountability.</t>
        </r>
        <r>
          <rPr>
            <b/>
            <sz val="9"/>
            <color indexed="81"/>
            <rFont val="Arial"/>
            <family val="2"/>
          </rPr>
          <t xml:space="preserve">
</t>
        </r>
      </text>
    </comment>
    <comment ref="E14" authorId="0" shapeId="0" xr:uid="{61CACAE6-41ED-4D6D-9AAE-FA068C7D0194}">
      <text>
        <r>
          <rPr>
            <b/>
            <sz val="9"/>
            <color indexed="81"/>
            <rFont val="Arial"/>
            <family val="2"/>
          </rPr>
          <t>Key attributes of this maturity level:</t>
        </r>
        <r>
          <rPr>
            <sz val="9"/>
            <color indexed="81"/>
            <rFont val="Arial"/>
            <family val="2"/>
          </rPr>
          <t xml:space="preserve">
• Risk governance structures are beginning to form, supported by early leadership engagement.
• Governance remains inconsistent and is not yet integrated into planning or decision-making.
• Operational and clinical risks are acknowledged but continue to be managed in silos.
• Governance tools are used inconsistently across functions.
• Risk management is in its formative stages, with limited coordination and strategic alignment.
</t>
        </r>
      </text>
    </comment>
    <comment ref="F14" authorId="0" shapeId="0" xr:uid="{93AA833B-9411-4D9D-9BE5-2ACEB1AE1E6D}">
      <text>
        <r>
          <rPr>
            <b/>
            <sz val="9"/>
            <color indexed="81"/>
            <rFont val="Arial"/>
            <family val="2"/>
          </rPr>
          <t>Key attributes of this maturity level:</t>
        </r>
        <r>
          <rPr>
            <sz val="9"/>
            <color indexed="81"/>
            <rFont val="Arial"/>
            <family val="2"/>
          </rPr>
          <t xml:space="preserve">
• Risk governance is formalised and actively overseen by leadership, with alignment to strategic objectives.
• Governance processes and accountability mechanisms are standardised across operational, clinical, and corporate functions.
• Operational and clinical risks are integrated within a unified framework.
• Risk identification and oversight are systematic, supported by standardised tools.
• Accountability is becoming embedded across the organisation.
</t>
        </r>
      </text>
    </comment>
    <comment ref="G14" authorId="0" shapeId="0" xr:uid="{D0030748-18D9-41F4-998D-FF70B45DC4A3}">
      <text>
        <r>
          <rPr>
            <b/>
            <sz val="9"/>
            <color indexed="81"/>
            <rFont val="Arial"/>
            <family val="2"/>
          </rPr>
          <t>Key attributes of this maturity level:</t>
        </r>
        <r>
          <rPr>
            <sz val="9"/>
            <color indexed="81"/>
            <rFont val="Arial"/>
            <family val="2"/>
          </rPr>
          <t xml:space="preserve">
• Risk governance is embedded across all levels of the organisation, with strong executive and Board oversight.
• Governance is cohesive and coordinated, fostering accountability, transparency, and continuous improvement.
• Operational and clinical risks are collectively managed under a unified governance model.
• Embedded processes and tools support proactive risk management and shared responsibility. 
</t>
        </r>
      </text>
    </comment>
    <comment ref="H14" authorId="0" shapeId="0" xr:uid="{0263F534-1BCD-44E9-8C6B-65949021FDBE}">
      <text>
        <r>
          <rPr>
            <b/>
            <sz val="9"/>
            <color indexed="81"/>
            <rFont val="Arial"/>
            <family val="2"/>
          </rPr>
          <t>Key attributes of this maturity level:</t>
        </r>
        <r>
          <rPr>
            <sz val="9"/>
            <color indexed="81"/>
            <rFont val="Arial"/>
            <family val="2"/>
          </rPr>
          <t xml:space="preserve">
• Risk governance is adaptive and future-focused, shaping strategy and resource allocation.
• Governance is fully integrated across operational and clinical domains, supported by advanced tools and frameworks.
• Risk management is data-driven and anticipatory, using predictive analytics and human factors analysis.
• Early risk identification and harm prevention are prioritised.
• Leaders engage meaningfully in risk-related decisions, fostering a culture of transparency, learning, and continuous improvement.
</t>
        </r>
      </text>
    </comment>
    <comment ref="D15" authorId="0" shapeId="0" xr:uid="{AD7DBFB7-C342-4A00-95DF-7102EE4F3C65}">
      <text>
        <r>
          <rPr>
            <b/>
            <sz val="9"/>
            <color indexed="81"/>
            <rFont val="Arial"/>
            <family val="2"/>
          </rPr>
          <t>Key attributes of this maturity level:</t>
        </r>
        <r>
          <rPr>
            <sz val="9"/>
            <color indexed="81"/>
            <rFont val="Arial"/>
            <family val="2"/>
          </rPr>
          <t xml:space="preserve">
• The organisation lacks a formal risk appetite and structured framework.
• Risk management is reactive and compliance-driven, with decisions made without reference to defined boundaries or tolerances.
• There is no consistent approach to managing risk across functions.
• The Board has not set a risk appetite, and the Executive has limited awareness of it.
• Key Risk Indicators (KRIs) have not been established; monitoring is informal and not data-driven.</t>
        </r>
        <r>
          <rPr>
            <b/>
            <sz val="9"/>
            <color indexed="81"/>
            <rFont val="Arial"/>
            <family val="2"/>
          </rPr>
          <t xml:space="preserve">
</t>
        </r>
      </text>
    </comment>
    <comment ref="E15" authorId="0" shapeId="0" xr:uid="{558AAB2F-6E9D-4E44-941C-1AFCEC928B8B}">
      <text>
        <r>
          <rPr>
            <b/>
            <sz val="9"/>
            <color indexed="81"/>
            <rFont val="Arial"/>
            <family val="2"/>
          </rPr>
          <t>Key attributes of this maturity level:</t>
        </r>
        <r>
          <rPr>
            <sz val="9"/>
            <color indexed="81"/>
            <rFont val="Arial"/>
            <family val="2"/>
          </rPr>
          <t xml:space="preserve">
• A basic risk appetite and framework have been developed, reflecting early efforts to formalise governance.
• Awareness of healthcare’s inherent risks is emerging.
• The Board discusses risk appetite, supported by some documentation, but application is inconsistent.
• The Executive aligns some decisions with the Board’s expectations; managers occasionally consider risk appetite.
• Basic KRIs have been identified but monitoring and reporting are inconsistent and loosely connected to the framework.
</t>
        </r>
      </text>
    </comment>
    <comment ref="F15" authorId="0" shapeId="0" xr:uid="{39BCBE5E-1BC7-4C3B-A9A9-E912DD836F46}">
      <text>
        <r>
          <rPr>
            <b/>
            <sz val="9"/>
            <color indexed="81"/>
            <rFont val="Arial"/>
            <family val="2"/>
          </rPr>
          <t>Key attributes of this maturity level:</t>
        </r>
        <r>
          <rPr>
            <sz val="9"/>
            <color indexed="81"/>
            <rFont val="Arial"/>
            <family val="2"/>
          </rPr>
          <t xml:space="preserve">
• Risk management is integrated into planning and decision-making, supported by standardised processes and a formally endorsed framework.
• The organisation recognises healthcare as inherently complex and high-risk.
• Risk appetite is clearly defined, aligned with strategic priorities, and regularly reviewed.
• The Board ensures the appetite is embedded in decision-making and responsive to change.
• The Executive operationalises the appetite through strategic and operational alignment.
• KRIs are formally developed, aligned with the framework, and regularly monitored to inform planning and mitigation.
</t>
        </r>
      </text>
    </comment>
    <comment ref="G15" authorId="0" shapeId="0" xr:uid="{4A3EF135-1BD5-42E8-9D85-A6300F1BAB45}">
      <text>
        <r>
          <rPr>
            <b/>
            <sz val="9"/>
            <color indexed="81"/>
            <rFont val="Arial"/>
            <family val="2"/>
          </rPr>
          <t>Key attributes of this maturity level:</t>
        </r>
        <r>
          <rPr>
            <sz val="9"/>
            <color indexed="81"/>
            <rFont val="Arial"/>
            <family val="2"/>
          </rPr>
          <t xml:space="preserve">
• Risk appetite and framework are embedded across the organisation, guiding strategic, operational, and clinical decisions.
• The organisation acknowledges the inherent risks in healthcare while striving for zero harm.
• Risk tolerances are clearly defined and integrated into policies and procedures.
• The framework is regularly reviewed and responsive to internal and external changes.
• Risk management is embedded within broader governance frameworks and supported by a central risk register.
• KRIs are tailored to the organisation’s risk profile, routinely monitored, and used to guide decisions
</t>
        </r>
      </text>
    </comment>
    <comment ref="H15" authorId="0" shapeId="0" xr:uid="{64A048D0-0999-4CAB-8959-9B89F42072ED}">
      <text>
        <r>
          <rPr>
            <b/>
            <sz val="9"/>
            <color indexed="81"/>
            <rFont val="Arial"/>
            <family val="2"/>
          </rPr>
          <t xml:space="preserve">Key attributes of this maturity level:
</t>
        </r>
        <r>
          <rPr>
            <sz val="9"/>
            <color indexed="81"/>
            <rFont val="Arial"/>
            <family val="2"/>
          </rPr>
          <t xml:space="preserve">
• Risk appetite and framework are strategic, adaptive, and evidence-based, fully integrated into governance, innovation, and performance systems.
• The organisation proactively mitigates risk while promoting awareness of healthcare’s inherent complexity.
• Continuous improvement is driven by data, stakeholder input, and environmental scanning.
• KRIs are predictive, data-driven, and strategically aligned.
• KRIs are monitored in real time and continuously refined to support proactive, resilient, and innovative decision-making.
</t>
        </r>
      </text>
    </comment>
    <comment ref="D16" authorId="0" shapeId="0" xr:uid="{F1DDA34E-68A2-401C-B62E-187085C949C7}">
      <text>
        <r>
          <rPr>
            <b/>
            <sz val="9"/>
            <color indexed="81"/>
            <rFont val="Arial"/>
            <family val="2"/>
          </rPr>
          <t>Key attributes of this maturity level:</t>
        </r>
        <r>
          <rPr>
            <sz val="9"/>
            <color indexed="81"/>
            <rFont val="Arial"/>
            <family val="2"/>
          </rPr>
          <t xml:space="preserve">
• Risk awareness across the organisation is low; quality and safety are rarely considered in decision-making.
• Risk management is reactive and fragmented, with no structured oversight or integration into governance.
• The Board has limited oversight of quality and safety risks.
• Risks and mitigation strategies are not systematically documented.
• There is no structured risk register; reviews are infrequent or absent.
• Risk monitoring is informal and lacks structure.
• Data is viewed in isolation; benchmarking is ad hoc or absent.
</t>
        </r>
      </text>
    </comment>
    <comment ref="E16" authorId="0" shapeId="0" xr:uid="{CF773EE0-F09B-412C-81ED-1DDADC09E2BC}">
      <text>
        <r>
          <rPr>
            <b/>
            <sz val="9"/>
            <color indexed="81"/>
            <rFont val="Arial"/>
            <family val="2"/>
          </rPr>
          <t>Key attributes of this maturity level:</t>
        </r>
        <r>
          <rPr>
            <sz val="9"/>
            <color indexed="81"/>
            <rFont val="Arial"/>
            <family val="2"/>
          </rPr>
          <t xml:space="preserve">
• Risk awareness is emerging; staff and leadership are beginning to recognise the importance of quality and safety.
• Basic oversight of quality and safety risks exists.
• Risk data is starting to be trended and triangulated, rather than viewed in isolation.
• A basic risk register is maintained but is incomplete or inconsistently used.
• Risk monitoring is emerging but remains inconsistent and limited in scope.
• Risk register reviews are ad hoc, with limited Board involvement.
• Engagement with external agencies occurs occasionally but lacks formal benchmarking arrangements.
</t>
        </r>
      </text>
    </comment>
    <comment ref="F16" authorId="0" shapeId="0" xr:uid="{A57B453F-FBDD-4865-8FBC-8122AB014AE4}">
      <text>
        <r>
          <rPr>
            <b/>
            <sz val="9"/>
            <color indexed="81"/>
            <rFont val="Arial"/>
            <family val="2"/>
          </rPr>
          <t>Key attributes of this maturity level:</t>
        </r>
        <r>
          <rPr>
            <sz val="9"/>
            <color indexed="81"/>
            <rFont val="Arial"/>
            <family val="2"/>
          </rPr>
          <t xml:space="preserve">
• A structured approach is used to identify and monitor safety and quality risks across service areas.
• A standardised risk scoring matrix supports prioritisation based on likelihood and impact.
• Risk scoring includes both clinical and corporate risks.
• A comprehensive central risk register includes controls, scores, and mitigation actions, and is actively maintained.
• The risk register is regularly reviewed by the Board and governance bodies.
• Serious safety events are reviewed promptly, with leadership sharing root cause findings and improvements.
• Local leaders oversee risks and escalate issues, supported by early warning systems.
• Risk data informs prioritisation, resource allocation, and outcome evaluation.
• Quality and Safety Committees have timely access to risk data.
• External partnerships are formalised for risk communication and benchmarking.
</t>
        </r>
      </text>
    </comment>
    <comment ref="G16" authorId="0" shapeId="0" xr:uid="{BC51521E-D2A0-48AF-A5EA-F3E5DC7AC6E0}">
      <text>
        <r>
          <rPr>
            <b/>
            <sz val="9"/>
            <color indexed="81"/>
            <rFont val="Arial"/>
            <family val="2"/>
          </rPr>
          <t>Key attributes of this maturity level:</t>
        </r>
        <r>
          <rPr>
            <sz val="9"/>
            <color indexed="81"/>
            <rFont val="Arial"/>
            <family val="2"/>
          </rPr>
          <t xml:space="preserve">
• Clear oversight of risks is maintained through integrated systems and real-time data monitoring.
• Regular review of trended data drives continuous improvement.
• Risk awareness is a shared responsibility; staff actively engage in identifying and mitigating risks.
• The risk register is embedded in governance reporting and decision-making.
• Register reviews are scheduled and tracked.
• Risk scoring is consistently applied and validated.
• Mitigation plans are actively monitored and updated.
• Risk oversight is integrated into clinical and corporate governance, supported by cross-functional collaboration.
</t>
        </r>
      </text>
    </comment>
    <comment ref="H16" authorId="0" shapeId="0" xr:uid="{4293C270-F54A-4D2A-955A-9F0C59A1494C}">
      <text>
        <r>
          <rPr>
            <b/>
            <sz val="9"/>
            <color indexed="81"/>
            <rFont val="Arial"/>
            <family val="2"/>
          </rPr>
          <t>Key attributes of this maturity level:</t>
        </r>
        <r>
          <rPr>
            <sz val="9"/>
            <color indexed="81"/>
            <rFont val="Arial"/>
            <family val="2"/>
          </rPr>
          <t xml:space="preserve">
• Risk oversight is strategic, predictive, and continuously improving.
• Governance is inclusive and forward-looking, with benchmarking and advanced analytics driving innovation and resilience.
• Risk management systems enable robust oversight, with monitoring embedded across the organisation.
• Risk performance is tracked to support continuous improvement and shared learning.
• A dynamic risk register allows real-time updates and predictive scoring, supported by automated alerts and dashboards.
• The Board and senior leaders use trended and analysed data to guide organisational decisions.
• Annual public reporting reinforces transparency and accountability
</t>
        </r>
      </text>
    </comment>
    <comment ref="D17" authorId="0" shapeId="0" xr:uid="{A25BC2AD-1EC1-4966-9025-75DBF3B797C6}">
      <text>
        <r>
          <rPr>
            <b/>
            <sz val="9"/>
            <color indexed="81"/>
            <rFont val="Arial"/>
            <family val="2"/>
          </rPr>
          <t>Key attributes of this maturity level:</t>
        </r>
        <r>
          <rPr>
            <sz val="9"/>
            <color indexed="81"/>
            <rFont val="Arial"/>
            <family val="2"/>
          </rPr>
          <t xml:space="preserve">
• Risk management roles are undefined, with no formal assignment of responsibilities.
• Expectations for risk management are poorly communicated from the Board and leadership to managers and frontline staff.
• Engagement with external agencies is minimal or absent.
</t>
        </r>
      </text>
    </comment>
    <comment ref="E17" authorId="0" shapeId="0" xr:uid="{6BFC2722-E1C8-40C9-B84D-D7F995B70954}">
      <text>
        <r>
          <rPr>
            <b/>
            <sz val="9"/>
            <color indexed="81"/>
            <rFont val="Arial"/>
            <family val="2"/>
          </rPr>
          <t xml:space="preserve">Key attributes of this maturity level:
</t>
        </r>
        <r>
          <rPr>
            <sz val="9"/>
            <color indexed="81"/>
            <rFont val="Arial"/>
            <family val="2"/>
          </rPr>
          <t xml:space="preserve">• Basic risk management roles exist but are inconsistently applied across the organisation.
• Some leaders, including the CEO and managers, hold informal responsibilities for risk management.
• A risk committee is in place but lacks clear mandates, leading to inconsistent reporting and weak accountability.
• Committee meetings are irregular, and record-keeping is limited.
</t>
        </r>
      </text>
    </comment>
    <comment ref="F17" authorId="0" shapeId="0" xr:uid="{9089405D-8457-441C-B5BA-08F1B4F0BA13}">
      <text>
        <r>
          <rPr>
            <b/>
            <sz val="9"/>
            <color indexed="81"/>
            <rFont val="Arial"/>
            <family val="2"/>
          </rPr>
          <t>Key attributes of this maturity level:</t>
        </r>
        <r>
          <rPr>
            <sz val="9"/>
            <color indexed="81"/>
            <rFont val="Arial"/>
            <family val="2"/>
          </rPr>
          <t xml:space="preserve">
• Risk management roles and responsibilities are clearly defined and documented across all levels, aligned with the Risk Management Framework.
• Responsibilities are embedded in job descriptions and performance plans and reinforced during staff orientation.
• Structured training and communication strategies support role clarity.
• Documented processes outline how safety and quality risks are identified, managed, and monitored.
• Executives and senior leaders actively lead risk identification, prioritisation, and escalation.
• An established Audit and Risk Committee (ARC) and clinical subcommittees meet regularly and maintain records including agendas, minutes, and actions.
</t>
        </r>
      </text>
    </comment>
    <comment ref="G17" authorId="0" shapeId="0" xr:uid="{FC6374CD-5249-4B25-ABF0-327C751F89D0}">
      <text>
        <r>
          <rPr>
            <b/>
            <sz val="9"/>
            <color indexed="81"/>
            <rFont val="Arial"/>
            <family val="2"/>
          </rPr>
          <t xml:space="preserve">Key attributes of this maturity level:
</t>
        </r>
        <r>
          <rPr>
            <sz val="9"/>
            <color indexed="81"/>
            <rFont val="Arial"/>
            <family val="2"/>
          </rPr>
          <t>• Risk management responsibilities are embedded across governance, operations, and planning structures.
• Roles are integrated into staff orientation, enabling all staff to understand and perform their responsibilities.
• Responsibilities extend to emergency and disaster planning, including scenario identification and role assignment.
• The Executive and Board provide oversight and governance of risk.
• Managers monitor risk thresholds and escalate risks that exceed the defined appetite.
• Oversight is supported by dedicated committees with regular reporting and clear escalation pathways.
• Key risk information flows seamlessly between governance bodies.</t>
        </r>
        <r>
          <rPr>
            <b/>
            <sz val="9"/>
            <color indexed="81"/>
            <rFont val="Arial"/>
            <family val="2"/>
          </rPr>
          <t xml:space="preserve">
</t>
        </r>
      </text>
    </comment>
    <comment ref="H17" authorId="0" shapeId="0" xr:uid="{2E0F3B43-A9AA-439C-BC93-CFBCA86CAEBD}">
      <text>
        <r>
          <rPr>
            <b/>
            <sz val="9"/>
            <color indexed="81"/>
            <rFont val="Arial"/>
            <family val="2"/>
          </rPr>
          <t>Key attributes of this maturity level:</t>
        </r>
        <r>
          <rPr>
            <sz val="9"/>
            <color indexed="81"/>
            <rFont val="Arial"/>
            <family val="2"/>
          </rPr>
          <t xml:space="preserve">
• Risk management roles are adaptive, co-designed, and regularly reviewed to align with strategic goals.
• Risk leadership is visible and proactive at all levels, driving continuous improvement.
• Internal and external stakeholders collaborate as an integrated network, sharing data, insights, and resources to manage clinical risk effectively.
</t>
        </r>
      </text>
    </comment>
    <comment ref="D18" authorId="0" shapeId="0" xr:uid="{3ECC42D0-8CB9-46C5-A331-11D1F1FBD10E}">
      <text>
        <r>
          <rPr>
            <b/>
            <sz val="9"/>
            <color indexed="81"/>
            <rFont val="Arial"/>
            <family val="2"/>
          </rPr>
          <t>Key attributes of this maturity level:</t>
        </r>
        <r>
          <rPr>
            <sz val="9"/>
            <color indexed="81"/>
            <rFont val="Arial"/>
            <family val="2"/>
          </rPr>
          <t xml:space="preserve">
• The organisation lacks a structured risk management capability or development program.
• Risk awareness among staff is minimal, with limited ability to identify, assess, or manage risks effectively.
• Leaders are disengaged from risk management, viewing it primarily as a compliance obligation.</t>
        </r>
      </text>
    </comment>
    <comment ref="E18" authorId="0" shapeId="0" xr:uid="{A408521E-6C33-4C69-BFF3-CF5C1E096476}">
      <text>
        <r>
          <rPr>
            <b/>
            <sz val="9"/>
            <color indexed="81"/>
            <rFont val="Arial"/>
            <family val="2"/>
          </rPr>
          <t>Key attributes of this maturity level:</t>
        </r>
        <r>
          <rPr>
            <sz val="9"/>
            <color indexed="81"/>
            <rFont val="Arial"/>
            <family val="2"/>
          </rPr>
          <t xml:space="preserve">
• A basic risk management capability and development program exists, but uptake is inconsistent and not well aligned with roles and responsibilities.
• Introductory training is available, and risk awareness is beginning to grow.
• Leadership is starting to support capability development, but the culture remains largely reactive.
</t>
        </r>
      </text>
    </comment>
    <comment ref="F18" authorId="0" shapeId="0" xr:uid="{30D0A716-5FD8-49F6-B313-35BD1F2C78D7}">
      <text>
        <r>
          <rPr>
            <b/>
            <sz val="9"/>
            <color indexed="81"/>
            <rFont val="Arial"/>
            <family val="2"/>
          </rPr>
          <t xml:space="preserve">Key attributes of this maturity level:
</t>
        </r>
        <r>
          <rPr>
            <sz val="9"/>
            <color indexed="81"/>
            <rFont val="Arial"/>
            <family val="2"/>
          </rPr>
          <t xml:space="preserve">
• A structured risk management capability program is in place, aligned with the SCV Quality and Safety Capability Framework.
• Risk awareness and capability are growing, supported by leadership endorsement of training and tools.
• All staff receive risk management training, with targeted support for those in risk-related roles.
• Training covers core risk concepts and assessment techniques to address known limitations and biases.
• Staff capability is monitored through competency assessments and training records.
</t>
        </r>
      </text>
    </comment>
    <comment ref="G18" authorId="0" shapeId="0" xr:uid="{819F63C6-408A-446C-BB03-E8A94A374A08}">
      <text>
        <r>
          <rPr>
            <b/>
            <sz val="9"/>
            <color indexed="81"/>
            <rFont val="Arial"/>
            <family val="2"/>
          </rPr>
          <t>Key attributes of this maturity level:</t>
        </r>
        <r>
          <rPr>
            <sz val="9"/>
            <color indexed="81"/>
            <rFont val="Arial"/>
            <family val="2"/>
          </rPr>
          <t xml:space="preserve">
• Risk capability is embedded across all levels of the organisation, supported by targeted training and a culture of transparency and continuous improvement.
• Staff consistently apply risk principles, and shared responsibility is fostered through widespread engagement.
• The organisation actively monitors and evaluates the effectiveness of its capability framework and programs.
• Risk management is treated as a strategic priority, with high levels of staff training and support.
• Identified ‘risk champions’ across the organisation promote ownership and strengthen capability.
</t>
        </r>
      </text>
    </comment>
    <comment ref="H18" authorId="0" shapeId="0" xr:uid="{6A58D572-1016-4400-B071-4012CBED0DF8}">
      <text>
        <r>
          <rPr>
            <b/>
            <sz val="9"/>
            <color indexed="81"/>
            <rFont val="Arial"/>
            <family val="2"/>
          </rPr>
          <t>Key attributes of this maturity level:</t>
        </r>
        <r>
          <rPr>
            <sz val="9"/>
            <color indexed="81"/>
            <rFont val="Arial"/>
            <family val="2"/>
          </rPr>
          <t xml:space="preserve">
• Risk is recognised as a strategic enabler, with leadership driving a culture of resilience and innovation.
• Staff are empowered and skilled, supported by adaptive training and tools.
• Risk capability is embedded across the organisation, evolving in alignment with values and environmental shifts.
• Capability gaps are identified based on roles, and ongoing training ensures knowledge and practices remain current.
• Management and staff understand that healthcare is inherently high-risk, fostering a mindset of continuous improvement.
</t>
        </r>
      </text>
    </comment>
    <comment ref="D32" authorId="0" shapeId="0" xr:uid="{5552117C-8072-4A4A-BCA6-D38765496984}">
      <text>
        <r>
          <rPr>
            <b/>
            <sz val="9"/>
            <color indexed="81"/>
            <rFont val="Arial"/>
            <family val="2"/>
          </rPr>
          <t>Key attributes of this maturity level:</t>
        </r>
        <r>
          <rPr>
            <sz val="9"/>
            <color indexed="81"/>
            <rFont val="Arial"/>
            <family val="2"/>
          </rPr>
          <t xml:space="preserve">
• There is no consistent or structured approach to identifying hazards or assessing quality and safety-related risks, including physical, psychosocial, clinical, and financial risks.
• Risk matrices or scales are used inconsistently to assess likelihood and impact.
• A formal risk register is not in place to support reporting or monitoring.
• Processes for recording risk identification and assessment are not established.
</t>
        </r>
      </text>
    </comment>
    <comment ref="E32" authorId="0" shapeId="0" xr:uid="{D8831772-05C4-41FD-A51D-54D4272F131A}">
      <text>
        <r>
          <rPr>
            <b/>
            <sz val="9"/>
            <color indexed="81"/>
            <rFont val="Arial"/>
            <family val="2"/>
          </rPr>
          <t xml:space="preserve">Key attributes of this maturity level:
</t>
        </r>
        <r>
          <rPr>
            <sz val="9"/>
            <color indexed="81"/>
            <rFont val="Arial"/>
            <family val="2"/>
          </rPr>
          <t xml:space="preserve">
• Basic processes for identifying and assessing quality and safety-related risks are in place, though application is often reactive.
• Risk assessments primarily rely on qualitative descriptors, with limited use of standardised tools or methodologies.
• A basic risk register is maintained but may be incomplete or inconsistently used.
• Some documentation processes exist to support risk identification and assessment.
</t>
        </r>
      </text>
    </comment>
    <comment ref="F32" authorId="0" shapeId="0" xr:uid="{D6D2C0BE-EC39-4E64-BACE-DEB84D25CFBD}">
      <text>
        <r>
          <rPr>
            <b/>
            <sz val="9"/>
            <color indexed="81"/>
            <rFont val="Arial"/>
            <family val="2"/>
          </rPr>
          <t>Key attributes of this maturity level:</t>
        </r>
        <r>
          <rPr>
            <sz val="9"/>
            <color indexed="81"/>
            <rFont val="Arial"/>
            <family val="2"/>
          </rPr>
          <t xml:space="preserve">
• Clear processes and systems are in place to routinely identify hazards and assess quality and safety-related risks.
• Risk policies and procedures outline how risks are identified, reported, assessed, and monitored, and are accessible to staff.
• Quality and safety risks including near misses and potential risks are proactively identified through regular analysis of trends and themes.
• A standardised risk matrix is consistently used to assess likelihood and impact, with mitigation actions and responsibilities clearly documented.
• Clinical and operational data are used to inform risk assessments.
• Risk identification, prioritisation, management, and staff participation is encouraged by leaders.
• Standard review processes are followed when introducing new medical devices, equipment, systems, or procedures.
</t>
        </r>
      </text>
    </comment>
    <comment ref="G32" authorId="0" shapeId="0" xr:uid="{B3BBE58C-34AA-47E6-8C3D-65F0C1B07061}">
      <text>
        <r>
          <rPr>
            <b/>
            <sz val="9"/>
            <color indexed="81"/>
            <rFont val="Arial"/>
            <family val="2"/>
          </rPr>
          <t>Key attributes of this maturity level:</t>
        </r>
        <r>
          <rPr>
            <sz val="9"/>
            <color indexed="81"/>
            <rFont val="Arial"/>
            <family val="2"/>
          </rPr>
          <t xml:space="preserve">
• Quality and safety-related risks including potential harm and near misses are proactively identified across departments using real-time data analytics and triage processes.
• A comprehensive and current risk register is maintained and regularly reviewed.
• Risk matrices are tailored to context and designed to account for cognitive biases and methodological limitations.
• Risk scoring is consistently applied and validated.
• Mitigation plans are actively monitored and updated.
</t>
        </r>
      </text>
    </comment>
    <comment ref="H32" authorId="0" shapeId="0" xr:uid="{6DA29E89-B12F-44E8-86BB-C8D010BBA287}">
      <text>
        <r>
          <rPr>
            <b/>
            <sz val="9"/>
            <color indexed="81"/>
            <rFont val="Arial"/>
            <family val="2"/>
          </rPr>
          <t>Key attributes of this maturity level:</t>
        </r>
        <r>
          <rPr>
            <sz val="9"/>
            <color indexed="81"/>
            <rFont val="Arial"/>
            <family val="2"/>
          </rPr>
          <t xml:space="preserve">
• Risks are identified through systematic, iterative, and collaborative processes aligned with best-practice guidelines.
• Risk methodologies are used to anticipate risks before they occur.
• Data from risk assessments are triangulated with other sources to uncover contributing factors and inform targeted improvements.
• Triangulation supports identification of systemic issues and drives innovation.
• The risk system incorporates automation, predictive analytics, and continuous monitoring.
• Effectiveness is supported by benchmarking, insights, and feedback loops.
• Decision-making is guided by strategic alignment, risk velocity, and inclusive consultation.
• Documentation is embedded throughout all aspects of risk management.
</t>
        </r>
      </text>
    </comment>
    <comment ref="D33" authorId="0" shapeId="0" xr:uid="{50BF3CCF-D097-489C-AB70-FEA581C331E2}">
      <text>
        <r>
          <rPr>
            <b/>
            <sz val="9"/>
            <color indexed="81"/>
            <rFont val="Arial"/>
            <family val="2"/>
          </rPr>
          <t>Key attributes of this maturity level:</t>
        </r>
        <r>
          <rPr>
            <sz val="9"/>
            <color indexed="81"/>
            <rFont val="Arial"/>
            <family val="2"/>
          </rPr>
          <t xml:space="preserve">
• Risk mitigation strategies primarily focus on person-based interventions such as information sharing, behavioural guidance, and training.
• Safety actions are generally initiated in response to incidents rather than through planned, proactive approaches.
• Controls rely on human factors—such as memory, vigilance, and procedural adherence—rather than system-level or engineered solutions.
• Decision-making processes for risk treatment are not clearly defined, and control plans are infrequently developed or implemented.
• A centralised controls library is not in place, and controls are applied with variability across the organisation.
• Ownership of controls is not consistently assigned, and evaluation is informal.
• Risk mitigation activities are not routinely documented.
</t>
        </r>
      </text>
    </comment>
    <comment ref="E33" authorId="0" shapeId="0" xr:uid="{4AF8DA9F-5A43-413F-864B-8FAF4E99F9FF}">
      <text>
        <r>
          <rPr>
            <b/>
            <sz val="9"/>
            <color indexed="81"/>
            <rFont val="Arial"/>
            <family val="2"/>
          </rPr>
          <t>Key attributes of this maturity level:</t>
        </r>
        <r>
          <rPr>
            <sz val="9"/>
            <color indexed="81"/>
            <rFont val="Arial"/>
            <family val="2"/>
          </rPr>
          <t xml:space="preserve">
• A basic list of controls is maintained, with limited categorisation and structure.
• The hierarchy of controls is beginning to inform practice, with most measures focused on administrative and personal protective strategies.
• Some controls have designated owners, though roles and responsibilities are not consistently defined.
• Safety improvements include procedural standardisation tools such as checklists, cognitive aids, and simulation-based training.
• Control measures aim to improve consistency but continue to rely on individual compliance.
• Evaluation of controls is variable, and prioritisation is supported by limited guidance and training.
• Risk mitigation activities are documented in some areas.
</t>
        </r>
      </text>
    </comment>
    <comment ref="F33" authorId="0" shapeId="0" xr:uid="{8900998D-1D39-4C6A-ABB3-EC72D98425F5}">
      <text>
        <r>
          <rPr>
            <b/>
            <sz val="9"/>
            <color indexed="81"/>
            <rFont val="Arial"/>
            <family val="2"/>
          </rPr>
          <t>Key attributes of this maturity level:</t>
        </r>
        <r>
          <rPr>
            <sz val="9"/>
            <color indexed="81"/>
            <rFont val="Arial"/>
            <family val="2"/>
          </rPr>
          <t xml:space="preserve">
• Risk mitigation strategies include medium-level controls such as protocols, checklists, visual alerts, and double-checking, aligned with the hierarchy of effectiveness.
• Systems are in place to identify critical control points within clinical and administrative workflows.
• Corrective actions include system and process redesigns that reduce reliance on human vigilance, supported by technologies that automate safety checks and alerts.
• A structured and categorised controls library is maintained, with clearly documented ownership.
• Controls are regularly reviewed and tested using standardised procedures, including audits, incident reports, and feedback mechanisms.
</t>
        </r>
      </text>
    </comment>
    <comment ref="G33" authorId="0" shapeId="0" xr:uid="{420E2E24-E01B-4156-B59C-A443B958417F}">
      <text>
        <r>
          <rPr>
            <b/>
            <sz val="9"/>
            <color indexed="81"/>
            <rFont val="Arial"/>
            <family val="2"/>
          </rPr>
          <t xml:space="preserve">Key attributes of this maturity level:
</t>
        </r>
        <r>
          <rPr>
            <sz val="9"/>
            <color indexed="81"/>
            <rFont val="Arial"/>
            <family val="2"/>
          </rPr>
          <t>• A controls library is actively maintained and integrated with risk management systems, with clear ownership and accountability.
• Systematic, risk-based testing covers both design and operational effectiveness.
• Control performance is monitored over time and informs decision-making.
• Safety improvements focus on system-level enhancements, such as staffing plans, centralised scheduling, workflow redesign, and frontline support.
• Controls are applied consistently across departments and aligned with organisational priorities.</t>
        </r>
      </text>
    </comment>
    <comment ref="H33" authorId="0" shapeId="0" xr:uid="{5FFFE40C-BCB5-491A-94A1-653D2888489C}">
      <text>
        <r>
          <rPr>
            <b/>
            <sz val="9"/>
            <color indexed="81"/>
            <rFont val="Arial"/>
            <family val="2"/>
          </rPr>
          <t>Key attributes of this maturity level:</t>
        </r>
        <r>
          <rPr>
            <sz val="9"/>
            <color indexed="81"/>
            <rFont val="Arial"/>
            <family val="2"/>
          </rPr>
          <t xml:space="preserve">
• A dynamic, regularly updated controls library is maintained and aligned with governance and performance frameworks.
• Ownership of controls is embedded within organisational structures.
• The organisation prioritises system-wide improvements to enhance safety culture and address underlying risks.
• High-level mitigation strategies are used where appropriate, including forcing functions and automation.
• Staff are supported to report and learn from near misses, and care transitions are redesigned to reduce handover-related risks.
• Control measures are continuously evaluated and refined through benchmarking, insights, and feedback loops.
• Risk mitigation activities are consistently documented.
</t>
        </r>
      </text>
    </comment>
    <comment ref="D34" authorId="0" shapeId="0" xr:uid="{B177C63B-66C5-4625-9BD9-6532B2BB05DB}">
      <text>
        <r>
          <rPr>
            <b/>
            <sz val="9"/>
            <color indexed="81"/>
            <rFont val="Arial"/>
            <family val="2"/>
          </rPr>
          <t>Key attributes of this maturity level:</t>
        </r>
        <r>
          <rPr>
            <sz val="9"/>
            <color indexed="81"/>
            <rFont val="Arial"/>
            <family val="2"/>
          </rPr>
          <t xml:space="preserve">
• Risk escalation pathways are not clearly defined, and reporting practices are inconsistent and ad hoc.
• Ownership and accountability for identifying and managing risks are limited.
• Staff have low awareness of near misses, and concerns about blame may discourage reporting.
• Incident reporting is infrequent, and escalation processes are not well understood.
• Reporting is primarily focused on meeting external obligations, with limited use of data for internal learning or improvement.
</t>
        </r>
      </text>
    </comment>
    <comment ref="E34" authorId="0" shapeId="0" xr:uid="{B5D27939-E566-422E-9F4C-C080C7E7664E}">
      <text>
        <r>
          <rPr>
            <b/>
            <sz val="9"/>
            <color indexed="81"/>
            <rFont val="Arial"/>
            <family val="2"/>
          </rPr>
          <t>Key attributes of this maturity level:</t>
        </r>
        <r>
          <rPr>
            <sz val="9"/>
            <color indexed="81"/>
            <rFont val="Arial"/>
            <family val="2"/>
          </rPr>
          <t xml:space="preserve">
• Risk reporting systems and processes are in place but are not consistently used across the organisation.
• Operational and clinical risks may be underreported, and reporting practices vary between teams.
• Risk escalation pathways are documented in organisational policies, though their application is inconsistent.
• Staff awareness of reporting processes is growing, supported by introductory training and informal guidance.
• Leadership is beginning to encourage reporting, though engagement remains variable.
• Some reporting data is collected, but it is not yet routinely analysed or used to inform improvement.
• Ownership of reporting responsibilities is emerging, though not yet clearly defined across all levels.</t>
        </r>
      </text>
    </comment>
    <comment ref="F34" authorId="0" shapeId="0" xr:uid="{6AC11B30-44F2-4DD8-B31A-8985454142D3}">
      <text>
        <r>
          <rPr>
            <b/>
            <sz val="9"/>
            <color indexed="81"/>
            <rFont val="Arial"/>
            <family val="2"/>
          </rPr>
          <t>Key attributes of this maturity level:</t>
        </r>
        <r>
          <rPr>
            <sz val="9"/>
            <color indexed="81"/>
            <rFont val="Arial"/>
            <family val="2"/>
          </rPr>
          <t xml:space="preserve">
• Risk reporting responsibilities are clearly defined, and reporting is becoming a regular practice among staff.
• Safety metrics (e.g. Patient Safety items on the People Matters Survey) reflect a positive reporting culture.
• Consumers, staff, and stakeholders actively participate in identifying and reporting risks.
• Incident reporting trends and timeliness are tracked to support transparency and address safety concerns.
• Reporting data is reviewed by leadership, including the Board.
• Risk data is increasingly used to support learning and improvement.
</t>
        </r>
      </text>
    </comment>
    <comment ref="G34" authorId="0" shapeId="0" xr:uid="{2C859C24-8836-436E-AC00-15C888A8AFB2}">
      <text>
        <r>
          <rPr>
            <b/>
            <sz val="9"/>
            <color indexed="81"/>
            <rFont val="Arial"/>
            <family val="2"/>
          </rPr>
          <t>Key attributes of this maturity level:</t>
        </r>
        <r>
          <rPr>
            <sz val="9"/>
            <color indexed="81"/>
            <rFont val="Arial"/>
            <family val="2"/>
          </rPr>
          <t xml:space="preserve">
• A learning culture supports open reporting of safety concerns, with staff feeling safe to raise issues without fear of blame.
• Safety metrics indicate trust in the reporting process and confidence that reports lead to meaningful action.
• Risk escalation pathways are well-established and aligned with the organisation’s risk appetite.
• Risks are consistently escalated to decision-makers, with timely and appropriate responses.
• Feedback loops are in place to support continuous improvement, and reporting data informs risk management.
</t>
        </r>
      </text>
    </comment>
    <comment ref="H34" authorId="0" shapeId="0" xr:uid="{96F28D10-1F5B-43D1-91CB-A70E0AFE993A}">
      <text>
        <r>
          <rPr>
            <b/>
            <sz val="9"/>
            <color indexed="81"/>
            <rFont val="Arial"/>
            <family val="2"/>
          </rPr>
          <t>Key attributes of this maturity level:</t>
        </r>
        <r>
          <rPr>
            <sz val="9"/>
            <color indexed="81"/>
            <rFont val="Arial"/>
            <family val="2"/>
          </rPr>
          <t xml:space="preserve">
• Risk escalation is reliably managed through embedded pathways aligned with the organisation’s risk appetite.
• Staff are supported to report risks within a transparent and proactive culture.
• Continuous reporting is part of everyday practice and contributes to learning, innovation, and accountability.
• Leadership actively promotes a just culture, ensuring concerns are acknowledged, communicated, and acted upon.
• Reporting data is integrated, analysed, and used to drive continuous improvement.
• Closed-loop communication keeps reporters informed and engaged in the risk management process.
</t>
        </r>
      </text>
    </comment>
    <comment ref="D35" authorId="0" shapeId="0" xr:uid="{B74AD8FA-6F6D-4756-A294-366CC8B16FB0}">
      <text>
        <r>
          <rPr>
            <b/>
            <sz val="9"/>
            <color indexed="81"/>
            <rFont val="Arial"/>
            <family val="2"/>
          </rPr>
          <t>Key attributes of this maturity level:</t>
        </r>
        <r>
          <rPr>
            <sz val="9"/>
            <color indexed="81"/>
            <rFont val="Arial"/>
            <family val="2"/>
          </rPr>
          <t xml:space="preserve">
• No structured approach for consultation in risk activities. (e.g. hazard identification, risk assessment, decision-making, procedure development, or organisational change).
• Formal procedures for engaging staff and Health and Safety Representatives (HSRs) on patient safety and OHS matters are not yet established.
• Consultation with staff including frontline clinicians, HSRs, and consumers is informal, limited in scope, and occurs on an ad hoc basis.
• Input from consultation is rarely considered in risk-related decision-making
</t>
        </r>
      </text>
    </comment>
    <comment ref="E35" authorId="0" shapeId="0" xr:uid="{77133EE7-EF3D-4B7C-B855-AAE75DFAB512}">
      <text>
        <r>
          <rPr>
            <b/>
            <sz val="9"/>
            <color indexed="81"/>
            <rFont val="Arial"/>
            <family val="2"/>
          </rPr>
          <t>Key attributes of this maturity level:</t>
        </r>
        <r>
          <rPr>
            <sz val="9"/>
            <color indexed="81"/>
            <rFont val="Arial"/>
            <family val="2"/>
          </rPr>
          <t xml:space="preserve">
• Early efforts to define when, who, and how consultation should occur during risk management activities.
• Processes, procedures, and guidelines to support consultation planning exist but are inconsistently applied.
• Consultation with staff, HSRs, and consumers occurs, though it is largely reactively.
• Some consultation arrangements (e.g. working groups or safety committees) are in place.
• Feedback is occasionally used, with limited visibility or follow-up.
• Awareness of consultation value is increasing.
</t>
        </r>
      </text>
    </comment>
    <comment ref="F35" authorId="0" shapeId="0" xr:uid="{C1E25940-A581-455F-9AD2-156ACD8C0B8D}">
      <text>
        <r>
          <rPr>
            <b/>
            <sz val="9"/>
            <color indexed="81"/>
            <rFont val="Arial"/>
            <family val="2"/>
          </rPr>
          <t>Key attributes of this maturity level:</t>
        </r>
        <r>
          <rPr>
            <sz val="9"/>
            <color indexed="81"/>
            <rFont val="Arial"/>
            <family val="2"/>
          </rPr>
          <t xml:space="preserve">
• Structured consultation processes guide risk management activities.
• Clear procedures and protocols guide consultation during key activities, with defined record-keeping practices.
• Staff, HSRs and consumers are regularly engaged.
• Information is provided in accessible formats, including formats suitable for culturally and linguistically diverse staff.
• Staff are given time and support to consider, discuss, and provide feedback.
• Feedback from consultation is actively considered in decision-making, with outcomes and rationale communicated back to participants.
</t>
        </r>
      </text>
    </comment>
    <comment ref="G35" authorId="0" shapeId="0" xr:uid="{229118E3-DAEB-420F-AE1D-B7F3F25049A3}">
      <text>
        <r>
          <rPr>
            <b/>
            <sz val="9"/>
            <color indexed="81"/>
            <rFont val="Arial"/>
            <family val="2"/>
          </rPr>
          <t>Key attributes of this maturity level:</t>
        </r>
        <r>
          <rPr>
            <sz val="9"/>
            <color indexed="81"/>
            <rFont val="Arial"/>
            <family val="2"/>
          </rPr>
          <t xml:space="preserve">
• Consultation is embedded across governance and operational processes, supporting shared responsibility for risk.
• Consultation is a routine part of risk management and decision-making.
• Risk management procedures are developed in collaboration with staff to ensure relevance to the organisation’s context.
• A variety of consultation methods are used (e.g. face-to-face or virtual meetings, committee discussions, working groups, open-door policies, walking the floor, toolbox talks).
• Feedback loops are well-established, and consultation outcomes inform planning, improvement, and escalation.
</t>
        </r>
      </text>
    </comment>
    <comment ref="H35" authorId="0" shapeId="0" xr:uid="{4A907F19-E17F-45E2-B0D5-7F312312ED25}">
      <text>
        <r>
          <rPr>
            <b/>
            <sz val="9"/>
            <color indexed="81"/>
            <rFont val="Arial"/>
            <family val="2"/>
          </rPr>
          <t>Key attributes of this maturity level:</t>
        </r>
        <r>
          <rPr>
            <sz val="9"/>
            <color indexed="81"/>
            <rFont val="Arial"/>
            <family val="2"/>
          </rPr>
          <t xml:space="preserve">
• Consultation is strategic, inclusive, and ongoing, and occurs early, regularly, and respectfully.
• Staff and stakeholders co-design risk strategies.
• Ongoing cooperation and coordination with other duty holders supports shared understanding and action.
• Consultation drives continuous improvement in risk management, including enhancement of quality and safety systems.
• Communication is tailored and proactive.
• Feedback is actively sought, analysed, and used to refine practices and strengthen safety culture.
• Partnerships support shared learning and benchmarking.
</t>
        </r>
      </text>
    </comment>
    <comment ref="D49" authorId="0" shapeId="0" xr:uid="{823170CA-D564-4C32-A599-0BB00F50472A}">
      <text>
        <r>
          <rPr>
            <b/>
            <sz val="9"/>
            <color indexed="81"/>
            <rFont val="Arial"/>
            <family val="2"/>
          </rPr>
          <t>Key attributes of this maturity level:</t>
        </r>
        <r>
          <rPr>
            <sz val="9"/>
            <color indexed="81"/>
            <rFont val="Arial"/>
            <family val="2"/>
          </rPr>
          <t xml:space="preserve">
• The organisation has a basic reporting system in place to report quality and safety risks and incidents. 
• However, staff are unclear on how to report incidents, including the use of the Victorian Health Incident Management System (VHIMS) or systems that meet the requirements of the Serious Incident Response Scheme (SIRS). 
• This results in inconsistent reporting and unreliable data.
• Incident severity assessments are inconsistent and often subjective, with limited awareness of the Incident Severity Rating (ISR) and sentinel event criteria.
• There is no structured link between incident severity and organisational response, causing variability and a lack of coordination in incident management.
• Leadership engagement in incident reporting, feedback, and learning is minimal.
</t>
        </r>
      </text>
    </comment>
    <comment ref="E49" authorId="0" shapeId="0" xr:uid="{86D9CBC9-5FAA-4065-9B81-92544183F479}">
      <text>
        <r>
          <rPr>
            <b/>
            <sz val="9"/>
            <color indexed="81"/>
            <rFont val="Arial"/>
            <family val="2"/>
          </rPr>
          <t>Key attributes of this maturity level:</t>
        </r>
        <r>
          <rPr>
            <sz val="9"/>
            <color indexed="81"/>
            <rFont val="Arial"/>
            <family val="2"/>
          </rPr>
          <t xml:space="preserve">
• The organisation has an incident reporting system in place, but it remains underutilised. 
• Reporting is largely compliance-driven, aimed at meeting policy requirements rather than fostering a culture of safety and learning.
• Some staff receive training in incident and risk management reporting, and leadership is beginning to support a safety culture that encourages reporting.
• The organisation reports through VHIMS, and staff are beginning to use it consistently, with incident entries meeting basic standards and some risk data available. However, reporting remains reactive and lacks depth.
• Incident Severity Ratings (ISR) are applied when entering incidents, but categorisation is basic and inconsistently applied, with limited staff training on ISR criteria.
• Sentinel event reporting is inconsistent across the organisation, and incident responses vary between teams due to the absence of standardised management practices.
</t>
        </r>
      </text>
    </comment>
    <comment ref="F49" authorId="0" shapeId="0" xr:uid="{6489F694-B7EF-494D-97F5-A13B4D683512}">
      <text>
        <r>
          <rPr>
            <b/>
            <sz val="9"/>
            <color indexed="81"/>
            <rFont val="Arial"/>
            <family val="2"/>
          </rPr>
          <t>Key attributes of this maturity level:</t>
        </r>
        <r>
          <rPr>
            <sz val="9"/>
            <color indexed="81"/>
            <rFont val="Arial"/>
            <family val="2"/>
          </rPr>
          <t xml:space="preserve">
• The organisation supports routine and comprehensive incident reporting through a service-wide management system, standardised policies, and staff training. 
• Leadership actively encourages reporting, including near misses.
• The organisation uses VHIMS MDS v2 for more standardised and consistent classification of incidents.
• Clear, documented guidance outlines the types of incidents requiring reporting, including procedures for who to report to and how.
• Incidents are classified by severity and type, with sentinel events—those that are wholly preventable and result in serious harm or death—subject to mandatory external reporting. 
• Events are categorised using both national and Victorian definitions, and serious incidents prompt investigation, open disclosure, and, when indicated, statutory duty of candour.
• The organisation is beginning to track the origin of incident reports to identify trends in reporting behaviour across disciplines, teams, and incident types.
</t>
        </r>
      </text>
    </comment>
    <comment ref="G49" authorId="0" shapeId="0" xr:uid="{73F3B248-5811-40ED-9135-2BBB871B35A9}">
      <text>
        <r>
          <rPr>
            <b/>
            <sz val="9"/>
            <color indexed="81"/>
            <rFont val="Arial"/>
            <family val="2"/>
          </rPr>
          <t>Key attributes of this maturity level:</t>
        </r>
        <r>
          <rPr>
            <sz val="9"/>
            <color indexed="81"/>
            <rFont val="Arial"/>
            <family val="2"/>
          </rPr>
          <t xml:space="preserve">
• The organisation has integrated incident reporting across departments, with classification embedded within the quality management system.
• All incidents, including near misses, are reviewed using the ISR framework, with clear escalation and classification processes for serious incidents.
• ISR reviews are conducted weekly by relevant departments and committees. Category 1 and 2 incidents are linked to Adverse Patient Safety Events and Duty of Candour processes, with investigation methods tailored to the severity of the incident.
• Lower classification incidents and near misses are routinely used as learning opportunities and to drive risk prevention strategies, reflecting a positive reporting culture.
• Audits of incident reporting are undertaken to identify areas of underreporting, improve system effectiveness, and enhance classification accuracy.
• Staff feedback on the incident reporting process is actively sought to identify gaps and drive improvements.
</t>
        </r>
      </text>
    </comment>
    <comment ref="H49" authorId="0" shapeId="0" xr:uid="{27E18939-96DC-451C-8DDF-98DF30104590}">
      <text>
        <r>
          <rPr>
            <b/>
            <sz val="9"/>
            <color indexed="81"/>
            <rFont val="Arial"/>
            <family val="2"/>
          </rPr>
          <t>Key attributes of this maturity level:</t>
        </r>
        <r>
          <rPr>
            <sz val="9"/>
            <color indexed="81"/>
            <rFont val="Arial"/>
            <family val="2"/>
          </rPr>
          <t xml:space="preserve">
• The organisation operates an agile and adaptive incident reporting system that drives innovation in quality and safety. 
• Continuous learning is embedded through shared responsibility and open communication around incident reporting and classification.
• Real-time incident classification enables early trend detection and timely feedback. Incident data is actively used to redesign high-risk processes and mitigate risks.
• A transparent and accountable reporting culture supports organisation-wide learning, with real-time data informing proactive, predictive decision-making and continuous improvement.
• Incident reporting and classification trends are monitored and analysed, with insights from key stakeholders used to drive improvements.
• Improvement is demonstrated through enhanced quality of incident reporting, increased classification accuracy in previously underreported areas, and a rise in near miss reporting across the organisation.
</t>
        </r>
      </text>
    </comment>
    <comment ref="D50" authorId="0" shapeId="0" xr:uid="{11FE6C60-05ED-43BA-AC48-1CFD4AE1A44D}">
      <text>
        <r>
          <rPr>
            <b/>
            <sz val="9"/>
            <color indexed="81"/>
            <rFont val="Arial"/>
            <family val="2"/>
          </rPr>
          <t>Key attributes of this maturity level:</t>
        </r>
        <r>
          <rPr>
            <sz val="9"/>
            <color indexed="81"/>
            <rFont val="Arial"/>
            <family val="2"/>
          </rPr>
          <t xml:space="preserve">
• Incident reviews are conducted informally and are not consistently documented.
• There is no structured methodology guiding incident investigations.
• Consumer involvement in reviews is limited or absent.
• Opportunities for learning and improvement are not systematically identified or acted upon.
• Staff may be uncertain about roles and responsibilities in incident response, and psychological safety in reporting and review processes is not yet established.
</t>
        </r>
        <r>
          <rPr>
            <b/>
            <sz val="9"/>
            <color indexed="81"/>
            <rFont val="Arial"/>
            <family val="2"/>
          </rPr>
          <t xml:space="preserve">
</t>
        </r>
      </text>
    </comment>
    <comment ref="E50" authorId="0" shapeId="0" xr:uid="{AB9015CF-09CA-46E7-B591-D5A9746D519C}">
      <text>
        <r>
          <rPr>
            <b/>
            <sz val="9"/>
            <color indexed="81"/>
            <rFont val="Arial"/>
            <family val="2"/>
          </rPr>
          <t>Key attributes of this maturity level:</t>
        </r>
        <r>
          <rPr>
            <sz val="9"/>
            <color indexed="81"/>
            <rFont val="Arial"/>
            <family val="2"/>
          </rPr>
          <t xml:space="preserve">
• Reviews are initiated for Incident severity rating (ISR) 1 and 2 incidents through the reporting system.
• Staff have limited training in identifying and managing sentinel events.
• Sentinel event reviews are inconsistently applied and may lack external or consumer input.
• Recommendations from reviews are occasionally developed but are not routinely implemented or monitored.
• Awareness of Just Culture principles is emerging, with early efforts to promote respectful and non-punitive approaches to incident review.
</t>
        </r>
      </text>
    </comment>
    <comment ref="F50" authorId="0" shapeId="0" xr:uid="{325CDE3A-A827-40BA-8FDF-82E27740A5AA}">
      <text>
        <r>
          <rPr>
            <b/>
            <sz val="9"/>
            <color indexed="81"/>
            <rFont val="Arial"/>
            <family val="2"/>
          </rPr>
          <t>Key attributes of this maturity level:</t>
        </r>
        <r>
          <rPr>
            <sz val="9"/>
            <color indexed="81"/>
            <rFont val="Arial"/>
            <family val="2"/>
          </rPr>
          <t xml:space="preserve">
• A consistent and structured approach to incident response is in place across the organisation.
• High-severity incidents are investigated using recognised methodologies (e.g. RCA2, London Protocol, AcciMap, FMEA).
• Reviews are formally documented, with oversight and accountability for corrective actions.
• Resources and tools are available to support staff in conducting reviews.
• Consumer and external perspectives are actively included in the review process.
• Findings and recommendations are tracked, and incident data informs organisational risk registers.
• A systems-thinking approach supports fair and learning-focused responses.
• Just Culture principles are embedded in review processes, promoting accountability without blame.
</t>
        </r>
      </text>
    </comment>
    <comment ref="G50" authorId="0" shapeId="0" xr:uid="{D0042B0E-1A27-4DD4-A893-5E4A5482DAEB}">
      <text>
        <r>
          <rPr>
            <b/>
            <sz val="9"/>
            <color indexed="81"/>
            <rFont val="Arial"/>
            <family val="2"/>
          </rPr>
          <t>Key attributes of this maturity level:</t>
        </r>
        <r>
          <rPr>
            <sz val="9"/>
            <color indexed="81"/>
            <rFont val="Arial"/>
            <family val="2"/>
          </rPr>
          <t xml:space="preserve">
• Incident reviews are timely, multidisciplinary, and focused on identifying root causes and system-level improvements.
• Sentinel event reviews consistently meet SCV minimum standards.
• Consumers are engaged as partners in the review process, including ISR 1 incidents where appropriate.
• Staff and consumers are supported throughout the review process, promoting openness and accountability.
• Lessons learned are shared across departments, and implementation of improvements is audited and reported to governance bodies.
• Incident data is used to inform quality improvement initiatives and trend analysis.
• Just Culture is actively modelled by leadership, fostering trust and continuous learning.
</t>
        </r>
      </text>
    </comment>
    <comment ref="H50" authorId="0" shapeId="0" xr:uid="{444011CF-621F-47FD-8952-0D6E36F72F2A}">
      <text>
        <r>
          <rPr>
            <b/>
            <sz val="9"/>
            <color indexed="81"/>
            <rFont val="Arial"/>
            <family val="2"/>
          </rPr>
          <t>Key attributes of this maturity level:</t>
        </r>
        <r>
          <rPr>
            <sz val="9"/>
            <color indexed="81"/>
            <rFont val="Arial"/>
            <family val="2"/>
          </rPr>
          <t xml:space="preserve">
• The organisation embeds incident response within continuous learning cycles, strategic planning, and measurable improvements in safety and quality of care. 
• Reviews extend to cluster and multi-agency investigations to uncover and address systemic issues.
• Consumers are actively engaged in co-designing safety improvements and co-lead review panels, ensuring their perspectives shape meaningful change.
• Insights from reviews are shared system-wide to foster a learning culture and prevent recurrence.
• Learning is embedded across the organisation, with improvements sustained, benchmarked, and transparently reported.
• A fully embedded Just Culture supports psychological safety, shared accountability, and proactive improvement, with leadership modelling respectful and constructive engagement in incident response.
</t>
        </r>
      </text>
    </comment>
    <comment ref="D51" authorId="0" shapeId="0" xr:uid="{1EF68A3D-C421-4599-9514-E58D85024335}">
      <text>
        <r>
          <rPr>
            <b/>
            <sz val="9"/>
            <color indexed="81"/>
            <rFont val="Arial"/>
            <family val="2"/>
          </rPr>
          <t xml:space="preserve">Key attributes of this maturity level:
</t>
        </r>
        <r>
          <rPr>
            <sz val="9"/>
            <color indexed="81"/>
            <rFont val="Arial"/>
            <family val="2"/>
          </rPr>
          <t xml:space="preserve">
• Emergency management is reactive and unstructured.
• The organisation lacks formal emergency plans, defined staff roles, and a documented risk register.
• Preparedness activities such as drills are absent.
• The response relies heavily on external agencies, limiting the organisation’s ability to manage increased demand during emergencies.
</t>
        </r>
      </text>
    </comment>
    <comment ref="E51" authorId="0" shapeId="0" xr:uid="{B1FE14C0-0ABF-404B-9F53-9BB6FD9CD800}">
      <text>
        <r>
          <rPr>
            <b/>
            <sz val="9"/>
            <color indexed="81"/>
            <rFont val="Arial"/>
            <family val="2"/>
          </rPr>
          <t>Key attributes of this maturity level:</t>
        </r>
        <r>
          <rPr>
            <sz val="9"/>
            <color indexed="81"/>
            <rFont val="Arial"/>
            <family val="2"/>
          </rPr>
          <t xml:space="preserve">
• Emergency management arrangements are emerging but remain inconsistent.
• Basic planning documents exist, and initial risk identification is underway.
• Staff awareness and training for emergency responses are limited.
• Coordination with external emergency services is informal and underdeveloped.
</t>
        </r>
      </text>
    </comment>
    <comment ref="F51" authorId="0" shapeId="0" xr:uid="{ECBF6C53-8270-4445-8BDC-A08F2894A853}">
      <text>
        <r>
          <rPr>
            <b/>
            <sz val="9"/>
            <color indexed="81"/>
            <rFont val="Arial"/>
            <family val="2"/>
          </rPr>
          <t>Key attributes of this maturity level:</t>
        </r>
        <r>
          <rPr>
            <sz val="9"/>
            <color indexed="81"/>
            <rFont val="Arial"/>
            <family val="2"/>
          </rPr>
          <t xml:space="preserve">
• Emergency management is structured and documented.
• Arrangements align with responsibilities under relevant legislation (e.g., Health Services Act 1988, Public Administration Act 2004, Financial Management Act 1994).
• Formal emergency management plans and risk register are maintained.
• The organisation maintains a formal emergency management plan, a risk register, and clearly defined roles and responsibilities to support business continuity.
• Roles and responsibilities are clearly defined to support business continuity.
• Staff receive targeted emergency management training
• Coordination protocols with external agencies are established and periodically reviewed.
</t>
        </r>
      </text>
    </comment>
    <comment ref="G51" authorId="0" shapeId="0" xr:uid="{B35E6CCB-F619-40D8-8AEE-962C7756E1F8}">
      <text>
        <r>
          <rPr>
            <b/>
            <sz val="9"/>
            <color indexed="81"/>
            <rFont val="Arial"/>
            <family val="2"/>
          </rPr>
          <t>Key attributes of this maturity level:</t>
        </r>
        <r>
          <rPr>
            <sz val="9"/>
            <color indexed="81"/>
            <rFont val="Arial"/>
            <family val="2"/>
          </rPr>
          <t xml:space="preserve">
• Emergency management is embedded within clinical governance and operational systems.
• Planning is informed by risk assessments.
• Staff regularly trained through drills and simulations.
• Emergency plans and processes are reviewed, tested, and assessed to continuously build organisational capability.
• The organisation ensures the training and skill mix of available personnel meets health emergency needs.
• Formal arrangements exist for sourcing external staff, ensuring appropriate skills, training, and orientation.
• Active collaboration with emergency services and external agencies ensures coordinated responses.
</t>
        </r>
      </text>
    </comment>
    <comment ref="H51" authorId="0" shapeId="0" xr:uid="{15DAB205-7159-4ABA-A468-C965F384EA51}">
      <text>
        <r>
          <rPr>
            <b/>
            <sz val="9"/>
            <color indexed="81"/>
            <rFont val="Arial"/>
            <family val="2"/>
          </rPr>
          <t>Key attributes of this maturity level:</t>
        </r>
        <r>
          <rPr>
            <sz val="9"/>
            <color indexed="81"/>
            <rFont val="Arial"/>
            <family val="2"/>
          </rPr>
          <t xml:space="preserve">
• Emergency management is proactive, adaptive, and continuously improved.
• Real-time data and predictive modelling inform planning.
• Employees and leaders are trained for unexpected events, with advanced preparations in place.
• Staff engage in scenario planning to enhance emergency response readiness.
• Strong partnerships with emergency networks support readiness.
• Governance oversight ensures accountability.
• Community feedback informs ongoing enhancements.
• All staff (including contractors and agency staff), and consumers have access to key safety information (e.g., evacuation drills, emergency instructions).
• Communication is timely, clear, and uses appropriate language.
</t>
        </r>
      </text>
    </comment>
    <comment ref="D52" authorId="0" shapeId="0" xr:uid="{520369A4-9789-4C48-8404-C94CBB836355}">
      <text>
        <r>
          <rPr>
            <b/>
            <sz val="9"/>
            <color indexed="81"/>
            <rFont val="Arial"/>
            <family val="2"/>
          </rPr>
          <t>Key attributes of this maturity level:</t>
        </r>
        <r>
          <rPr>
            <sz val="9"/>
            <color indexed="81"/>
            <rFont val="Arial"/>
            <family val="2"/>
          </rPr>
          <t xml:space="preserve">
• The organisation takes a reactive and inconsistent approach to open disclosure, with no formal policy or structured process in place.
• Responses are largely determined by individual discretion, with limited staff training or confidence in managing disclosures.
• Collection of Statutory Duty of Candour (SDC) data occurs on an ad hoc basis.
</t>
        </r>
      </text>
    </comment>
    <comment ref="E52" authorId="0" shapeId="0" xr:uid="{01D6A2B7-72F7-46EF-AE0A-F7C261423B28}">
      <text>
        <r>
          <rPr>
            <b/>
            <sz val="9"/>
            <color indexed="81"/>
            <rFont val="Arial"/>
            <family val="2"/>
          </rPr>
          <t>Key attributes of this maturity level:</t>
        </r>
        <r>
          <rPr>
            <sz val="9"/>
            <color indexed="81"/>
            <rFont val="Arial"/>
            <family val="2"/>
          </rPr>
          <t xml:space="preserve">
• A draft open disclosure policy has been developed, though application across the organisation is inconsistent.
• Some staff have received introductory training, primarily focused on serious incidents.
• Documentation and follow-up processes are present but limited, reflecting early implementation efforts.
</t>
        </r>
      </text>
    </comment>
    <comment ref="F52" authorId="0" shapeId="0" xr:uid="{55CE5E6C-A52F-4F46-BB46-1ACB3C4A4D26}">
      <text>
        <r>
          <rPr>
            <b/>
            <sz val="9"/>
            <color indexed="81"/>
            <rFont val="Arial"/>
            <family val="2"/>
          </rPr>
          <t>Key attributes of this maturity level:</t>
        </r>
        <r>
          <rPr>
            <sz val="9"/>
            <color indexed="81"/>
            <rFont val="Arial"/>
            <family val="2"/>
          </rPr>
          <t xml:space="preserve">
• A formal open disclosure policy is in place, aligned with national standards and relevant Victorian legislation (e.g. Health Services Act 1988, Mental Health Act 2014).
• Staff are trained in structured communication and disclosure protocols, including apology, factual explanation, and support.
• Adverse events are documented and reviewed systematically to support learning and accountability.
• Incidents requiring open disclosure are consistently recorded in the medical record.
• The organisation reviews its approach to open disclosure following harm events to understand impact and promote transparency.
• Open disclosure is integrated into clinical governance systems, with oversight and review mechanisms in place.
</t>
        </r>
      </text>
    </comment>
    <comment ref="G52" authorId="0" shapeId="0" xr:uid="{A1CBC82A-79C0-43EC-98CF-2F46587020DD}">
      <text>
        <r>
          <rPr>
            <b/>
            <sz val="9"/>
            <color indexed="81"/>
            <rFont val="Arial"/>
            <family val="2"/>
          </rPr>
          <t xml:space="preserve">Key attributes of this maturity level:
</t>
        </r>
        <r>
          <rPr>
            <sz val="9"/>
            <color indexed="81"/>
            <rFont val="Arial"/>
            <family val="2"/>
          </rPr>
          <t xml:space="preserve">
• Open disclosure is embedded within clinical governance and incident management systems, supporting proactive and timely responses.
• Staff receive regular and refresher training, with a consumer-centred approach guiding communication.
• Disclosure data is analysed systematically to inform quality improvement and enhance patient safety.
• SDC reporting data is tracked and trended to identify themes and support improvement initiatives.
</t>
        </r>
      </text>
    </comment>
    <comment ref="H52" authorId="0" shapeId="0" xr:uid="{D21BDC22-7BB8-4AC7-B848-6CB69E844C55}">
      <text>
        <r>
          <rPr>
            <b/>
            <sz val="9"/>
            <color indexed="81"/>
            <rFont val="Arial"/>
            <family val="2"/>
          </rPr>
          <t>Key attributes of this maturity level:</t>
        </r>
        <r>
          <rPr>
            <sz val="9"/>
            <color indexed="81"/>
            <rFont val="Arial"/>
            <family val="2"/>
          </rPr>
          <t xml:space="preserve">
• Policies and practices are co-designed with consumers and Health and Safety Representatives (HSRs), reflecting collaborative development.
• The Statutory Duty of Candour is fully implemented, supported by benchmarking, external reporting, and partnerships with legal and regulatory bodies.
• A culture of transparency and learning is evident across the organisation, supporting accountability and patient-centred care.
• Common SDC data themes are used as strategic indicators to inform organisational priorities and improvement planning.
</t>
        </r>
      </text>
    </comment>
    <comment ref="D53" authorId="0" shapeId="0" xr:uid="{7EF1BBFB-10CE-4EF2-918F-CBEFF093F39E}">
      <text>
        <r>
          <rPr>
            <b/>
            <sz val="9"/>
            <color indexed="81"/>
            <rFont val="Arial"/>
            <family val="2"/>
          </rPr>
          <t>Key attributes of this maturity level:</t>
        </r>
        <r>
          <rPr>
            <sz val="9"/>
            <color indexed="81"/>
            <rFont val="Arial"/>
            <family val="2"/>
          </rPr>
          <t xml:space="preserve">
• External reporting is undertaken informally and inconsistently, often relying on individual initiative.
• There are no clear organisational guidelines or expectations regarding what, when, or how to report risks, critical incidents, sentinel events, or deaths.
• Reporting is typically reactive, often initiated in response to external scrutiny such as complaints, coroner findings, or media attention.
• Available reporting portals, including the Sentinel Event Portal, are not routinely used, limiting transparency and broader system learning.
</t>
        </r>
      </text>
    </comment>
    <comment ref="E53" authorId="0" shapeId="0" xr:uid="{C1643E66-21C6-4281-9AEF-6DD094389F15}">
      <text>
        <r>
          <rPr>
            <b/>
            <sz val="9"/>
            <color indexed="81"/>
            <rFont val="Arial"/>
            <family val="2"/>
          </rPr>
          <t>Key attributes of this maturity level:</t>
        </r>
        <r>
          <rPr>
            <sz val="9"/>
            <color indexed="81"/>
            <rFont val="Arial"/>
            <family val="2"/>
          </rPr>
          <t xml:space="preserve">
• Basic external reporting processes are in place, though application is inconsistent across the organisation.
• Staff may be aware of reporting requirements, but guidance is limited, and reporting is often retrospective.
• Timeliness and quality of reporting vary, reflecting differing levels of understanding and support.
• Reporting is primarily compliance-driven, with limited awareness of Safer Care Victoria’s sentinel event definitions (including Category 11) and other mandatory obligations, resulting in underutilisation of formal channels.
</t>
        </r>
      </text>
    </comment>
    <comment ref="F53" authorId="0" shapeId="0" xr:uid="{E9B902B0-D3CB-45D6-B74C-8744776B6A3A}">
      <text>
        <r>
          <rPr>
            <b/>
            <sz val="9"/>
            <color indexed="81"/>
            <rFont val="Arial"/>
            <family val="2"/>
          </rPr>
          <t>Key attributes of this maturity level:</t>
        </r>
        <r>
          <rPr>
            <sz val="9"/>
            <color indexed="81"/>
            <rFont val="Arial"/>
            <family val="2"/>
          </rPr>
          <t xml:space="preserve">
• External reporting is conducted consistently and within required timeframes, supporting transparency and compliance.
• Reporting requirements are clearly documented and communicated across the organisation.
• Staff understand what constitutes a reportable risk, incident, or death, and use standardised templates and systems to support consistent reporting.
• Reporting obligations—including sentinel events, reportable deaths, and incidents of harm—are aligned with relevant legislation (e.g. Public Health and Wellbeing Act 2008, Coroners Act 2008, Mental Health and Wellbeing Act 2022).
• Reports are submitted to appropriate bodies such as the Coroner, CCOPMM, VPCC, and the Office of the Chief Psychiatrist
</t>
        </r>
      </text>
    </comment>
    <comment ref="G53" authorId="0" shapeId="0" xr:uid="{37EDB357-91E3-4C3F-B12D-64244F47ADBE}">
      <text>
        <r>
          <rPr>
            <b/>
            <sz val="9"/>
            <color indexed="81"/>
            <rFont val="Arial"/>
            <family val="2"/>
          </rPr>
          <t>Key attributes of this maturity level:</t>
        </r>
        <r>
          <rPr>
            <sz val="9"/>
            <color indexed="81"/>
            <rFont val="Arial"/>
            <family val="2"/>
          </rPr>
          <t xml:space="preserve">
• External reporting is embedded within governance and quality systems and forms part of routine organisational practice.
• Staff are supported through training and monitoring to ensure consistent and accurate reporting.
• Reporting trends—such as timeliness, completeness, and accuracy—are tracked and analysed, with feedback provided to relevant teams.
• Insights from reporting data inform improvements in reporting processes and contribute to broader quality and safety initiatives.
</t>
        </r>
      </text>
    </comment>
    <comment ref="H53" authorId="0" shapeId="0" xr:uid="{8E305AC8-FE79-456F-AFB5-5344C345FAA5}">
      <text>
        <r>
          <rPr>
            <b/>
            <sz val="9"/>
            <color indexed="81"/>
            <rFont val="Arial"/>
            <family val="2"/>
          </rPr>
          <t>Key attributes of this maturity level:</t>
        </r>
        <r>
          <rPr>
            <sz val="9"/>
            <color indexed="81"/>
            <rFont val="Arial"/>
            <family val="2"/>
          </rPr>
          <t xml:space="preserve">
• External reporting is proactive and real-time, fully integrated into clinical and operational systems.
• Reporting data is analysed for trends and used to inform strategic decision-making and continuous improvement.
• Staff are engaged and supported to report externally when required, within a culture that values transparency and learning.
• Sentinel event reporting is timely and inclusive, with high-quality review processes that support improvement.
• Learnings from external reporting are shared across the sector, with consumer involvement central to shaping meaningful change and fostering system-wide learning.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Oisin OGrady Griffiths (SCV)</author>
  </authors>
  <commentList>
    <comment ref="D14" authorId="0" shapeId="0" xr:uid="{900E6F34-C2BF-43B2-9216-B7FF0F65DF89}">
      <text>
        <r>
          <rPr>
            <b/>
            <sz val="9"/>
            <color indexed="81"/>
            <rFont val="Arial body"/>
          </rPr>
          <t xml:space="preserve">Key attributes of this maturity level:
</t>
        </r>
        <r>
          <rPr>
            <sz val="9"/>
            <color indexed="81"/>
            <rFont val="Arial body"/>
          </rPr>
          <t>• The organisation is in the early stages of understanding formal credentialing requirements.
• Credentialing policies and procedures are not yet established.
• Systems for monitoring clinician credentials are not in place.
• Centralised record-keeping is absent.
• Clinicians have limited means to share credentialing information with the organisation.
• Credentialing infrastructure is not currently accessible.</t>
        </r>
        <r>
          <rPr>
            <b/>
            <sz val="9"/>
            <color indexed="81"/>
            <rFont val="Arial body"/>
          </rPr>
          <t xml:space="preserve">
</t>
        </r>
      </text>
    </comment>
    <comment ref="E14" authorId="0" shapeId="0" xr:uid="{BCC98748-AB2A-4FF2-A7A2-B1C238CF97CC}">
      <text>
        <r>
          <rPr>
            <b/>
            <sz val="9"/>
            <color indexed="81"/>
            <rFont val="Arial body"/>
          </rPr>
          <t xml:space="preserve">Key attributes of the maturity level:
</t>
        </r>
        <r>
          <rPr>
            <sz val="9"/>
            <color indexed="81"/>
            <rFont val="Arial body"/>
          </rPr>
          <t xml:space="preserve">• Basic credentialing processes are in place and show alignment with Victorian and national standards, though application may vary.
• A foundational record-keeping system exists, but documentation is limited and not easily accessible.
• Credentialing is not routinely used to monitor clinician qualifications or scope of practice.
• Terms of appointment for clinicians may lack clarity.
• Recredentialing occurs occasionally, with limited evidence of systematic review.
• Collaboration with the Local Health Service Network (LHSN) is emerging and primarily supported by manual or paper-based systems.
</t>
        </r>
      </text>
    </comment>
    <comment ref="F14" authorId="0" shapeId="0" xr:uid="{E85DA0CF-B898-4CA1-9F27-2BE3EDD93010}">
      <text>
        <r>
          <rPr>
            <b/>
            <sz val="9"/>
            <color indexed="81"/>
            <rFont val="Arial body"/>
          </rPr>
          <t xml:space="preserve">Key attributes of this maturity level:
</t>
        </r>
        <r>
          <rPr>
            <sz val="9"/>
            <color indexed="81"/>
            <rFont val="Arial body"/>
          </rPr>
          <t xml:space="preserve">• A formal credentialing process is in place and applied consistently across the organisation.
• Credentialing policies align with national standards and include scheduled review cycles.
• Roles and responsibilities related to credentialing are defined.
• A verified system supports centralised record-keeping of clinician credentials.
• Clinicians can access clear and comprehensive credentialing procedures.
• A credentialing committee is established to oversee processes.
• The Board and senior leaders receive assurance that clinicians are credentialed and working within their defined scope of practice.
• Integration with LHSN-wide credentialing platforms supports consistency and oversight.
</t>
        </r>
        <r>
          <rPr>
            <b/>
            <sz val="9"/>
            <color indexed="81"/>
            <rFont val="Arial body"/>
          </rPr>
          <t xml:space="preserve">
</t>
        </r>
      </text>
    </comment>
    <comment ref="G14" authorId="0" shapeId="0" xr:uid="{1A1C7586-C628-4CE2-AB59-76B1B98DB004}">
      <text>
        <r>
          <rPr>
            <b/>
            <sz val="9"/>
            <color indexed="81"/>
            <rFont val="Arial body"/>
          </rPr>
          <t xml:space="preserve">Key attributes of this maturity level:
</t>
        </r>
        <r>
          <rPr>
            <sz val="9"/>
            <color indexed="81"/>
            <rFont val="Arial body"/>
          </rPr>
          <t xml:space="preserve">
• Credentialing is integrated into clinical governance and workforce planning, including recruitment and performance review processes.
• The organisation monitors credentialing effectiveness through regular audits and evaluations.
• Credentialing roles and responsibilities are well understood across leadership and clinical teams.
• Staff are supported with training and resources to apply credentialing procedures consistently.
• Feedback mechanisms support ongoing refinement of credentialing practices.
• The organisation participates in shared credentialing data and joint governance reviews with the LHSN.
</t>
        </r>
        <r>
          <rPr>
            <b/>
            <sz val="9"/>
            <color indexed="81"/>
            <rFont val="Arial body"/>
          </rPr>
          <t xml:space="preserve">
</t>
        </r>
      </text>
    </comment>
    <comment ref="H14" authorId="0" shapeId="0" xr:uid="{670403C6-27EE-4144-8310-09D1EB2D066A}">
      <text>
        <r>
          <rPr>
            <b/>
            <sz val="9"/>
            <color indexed="81"/>
            <rFont val="Arial body"/>
          </rPr>
          <t xml:space="preserve">Key attributes of this maturity level:
</t>
        </r>
        <r>
          <rPr>
            <sz val="9"/>
            <color indexed="81"/>
            <rFont val="Arial body"/>
          </rPr>
          <t xml:space="preserve">
• Credentialing and clinical performance systems are well-established and subject to continuous improvement.
• Enhancements are informed by workforce feedback and system-wide collaboration.
• Real-time monitoring supports proactive identification of risks related to clinician capability and competency.
• Performance is assessed using both qualitative and quantitative measures, supporting alignment with clinical standards.
• Credentialing is fully integrated across the LHSN, with shared platforms, policies, and governance structures.
</t>
        </r>
        <r>
          <rPr>
            <b/>
            <sz val="9"/>
            <color indexed="81"/>
            <rFont val="Arial body"/>
          </rPr>
          <t xml:space="preserve">
</t>
        </r>
      </text>
    </comment>
    <comment ref="D15" authorId="0" shapeId="0" xr:uid="{B36198F1-0291-4FA6-BDBE-80A98F3F5064}">
      <text>
        <r>
          <rPr>
            <b/>
            <sz val="9"/>
            <color indexed="81"/>
            <rFont val="Arial body"/>
          </rPr>
          <t xml:space="preserve">Key attributes of this maturity level:
</t>
        </r>
        <r>
          <rPr>
            <sz val="9"/>
            <color indexed="81"/>
            <rFont val="Arial body"/>
          </rPr>
          <t xml:space="preserve">• Scope of practice documentation is not yet clearly defined.
• Supporting systems such as credentialing frameworks, clinical governance structures, and workforce planning tools are in early development or not yet established.
• Monitoring of scope of practice occurs on a reactive basis, without consistent processes.
• Clinicians may have limited clarity regarding the boundaries of their roles.
</t>
        </r>
        <r>
          <rPr>
            <b/>
            <sz val="9"/>
            <color indexed="81"/>
            <rFont val="Arial body"/>
          </rPr>
          <t xml:space="preserve">
</t>
        </r>
      </text>
    </comment>
    <comment ref="E15" authorId="0" shapeId="0" xr:uid="{45B2AD48-E6F4-4733-B555-63DA9C7938FF}">
      <text>
        <r>
          <rPr>
            <b/>
            <sz val="9"/>
            <color indexed="81"/>
            <rFont val="Arial body"/>
          </rPr>
          <t xml:space="preserve">Key attributes of the maturity level:
</t>
        </r>
        <r>
          <rPr>
            <sz val="9"/>
            <color indexed="81"/>
            <rFont val="Arial body"/>
          </rPr>
          <t xml:space="preserve">
• Scope of practice is outlined for most clinical groups, with some areas still under development.
• Monitoring processes are in place but are not yet applied consistently across all clinical areas.
• Clinicians have a general understanding of their scope of practice.
• Initial efforts are underway to align scope of practice with service capability.
</t>
        </r>
      </text>
    </comment>
    <comment ref="F15" authorId="0" shapeId="0" xr:uid="{C1E730FD-FE6D-4DB1-860C-D9806DA34B89}">
      <text>
        <r>
          <rPr>
            <b/>
            <sz val="9"/>
            <color indexed="81"/>
            <rFont val="Arial body"/>
          </rPr>
          <t xml:space="preserve">Key attributes of this maturity level:
</t>
        </r>
        <r>
          <rPr>
            <sz val="9"/>
            <color indexed="81"/>
            <rFont val="Arial body"/>
          </rPr>
          <t xml:space="preserve">
• Scope of practice frameworks are clearly defined and documented, aligned with clinical service capacity and capability.
• Monitoring systems such as audits and performance reviews support consistent practice within defined scopes.
• Clinicians can identify their scope of practice and are supported to raise concerns when working outside of it.
• Scope of practice informs strategic workforce planning and service delivery.
</t>
        </r>
        <r>
          <rPr>
            <b/>
            <sz val="9"/>
            <color indexed="81"/>
            <rFont val="Arial body"/>
          </rPr>
          <t xml:space="preserve">
</t>
        </r>
      </text>
    </comment>
    <comment ref="G15" authorId="0" shapeId="0" xr:uid="{7B62478C-4FB4-496A-BFC2-DAA079985E41}">
      <text>
        <r>
          <rPr>
            <b/>
            <sz val="9"/>
            <color indexed="81"/>
            <rFont val="Arial body"/>
          </rPr>
          <t xml:space="preserve">Key attributes of this maturity level:
</t>
        </r>
        <r>
          <rPr>
            <sz val="9"/>
            <color indexed="81"/>
            <rFont val="Arial body"/>
          </rPr>
          <t xml:space="preserve">
• Systems and processes promote high role clarity, including scope of practice.
• Clinicians consistently work within their defined scope and the organisation’s service capabilities.
• Structured policies, routine monitoring, performance management, and workforce planning frameworks support alignment between individual roles and organisational needs.
• Scope of practice is embedded within clinical governance and operational planning.
</t>
        </r>
        <r>
          <rPr>
            <b/>
            <sz val="9"/>
            <color indexed="81"/>
            <rFont val="Arial body"/>
          </rPr>
          <t xml:space="preserve">
</t>
        </r>
      </text>
    </comment>
    <comment ref="H15" authorId="0" shapeId="0" xr:uid="{07E228C9-4747-46D3-BABE-80D6863FD28D}">
      <text>
        <r>
          <rPr>
            <b/>
            <sz val="9"/>
            <color indexed="81"/>
            <rFont val="Arial body"/>
          </rPr>
          <t xml:space="preserve">Key attributes of this maturity level:
</t>
        </r>
        <r>
          <rPr>
            <sz val="9"/>
            <color indexed="81"/>
            <rFont val="Arial body"/>
          </rPr>
          <t xml:space="preserve">
• Scope of practice is regularly reviewed and updated in response to changes in procedures, technologies, and clinical services.
• Integrated workforce planning and clinical governance frameworks support continuous improvement.
• Scope of practice data is systematically collected and analysed to inform service planning, role development, and capability alignment.
• Data-driven decision-making enhances responsiveness and supports organisation-wide adaptability.
</t>
        </r>
        <r>
          <rPr>
            <b/>
            <sz val="9"/>
            <color indexed="81"/>
            <rFont val="Arial body"/>
          </rPr>
          <t xml:space="preserve">
</t>
        </r>
      </text>
    </comment>
    <comment ref="D16" authorId="0" shapeId="0" xr:uid="{9BFAC1B5-1D79-4B7A-AF00-EAC7A769B516}">
      <text>
        <r>
          <rPr>
            <b/>
            <sz val="9"/>
            <color indexed="81"/>
            <rFont val="Arial body"/>
          </rPr>
          <t xml:space="preserve">Key attributes of this maturity level:
</t>
        </r>
        <r>
          <rPr>
            <sz val="9"/>
            <color indexed="81"/>
            <rFont val="Arial body"/>
          </rPr>
          <t xml:space="preserve">• A formal clinical capability framework is not yet established.
• Monitoring of clinical capability is informal and varies across the organisation.
• Assessment of clinical knowledge and skills occurs on an ad hoc basis or in response to specific incidents.
</t>
        </r>
        <r>
          <rPr>
            <b/>
            <sz val="9"/>
            <color indexed="81"/>
            <rFont val="Arial body"/>
          </rPr>
          <t xml:space="preserve">
</t>
        </r>
      </text>
    </comment>
    <comment ref="E16" authorId="0" shapeId="0" xr:uid="{822CB59C-4F6D-4A05-ABA7-08E204D743ED}">
      <text>
        <r>
          <rPr>
            <b/>
            <sz val="9"/>
            <color indexed="81"/>
            <rFont val="Arial body"/>
          </rPr>
          <t xml:space="preserve">Key attributes of the maturity level:
</t>
        </r>
        <r>
          <rPr>
            <sz val="9"/>
            <color indexed="81"/>
            <rFont val="Arial body"/>
          </rPr>
          <t xml:space="preserve">
• Basic systems are in place to support clinical capability development.
• Governance structures related to clinical capability are emerging.
• Workforce participation in training is monitored to support delivery of evidence-based care.
</t>
        </r>
      </text>
    </comment>
    <comment ref="F16" authorId="0" shapeId="0" xr:uid="{579DED37-5E12-4BB3-9B57-F82F165D7991}">
      <text>
        <r>
          <rPr>
            <b/>
            <sz val="9"/>
            <color indexed="81"/>
            <rFont val="Arial body"/>
          </rPr>
          <t xml:space="preserve">Key attributes of this maturity level:
</t>
        </r>
        <r>
          <rPr>
            <sz val="9"/>
            <color indexed="81"/>
            <rFont val="Arial body"/>
          </rPr>
          <t xml:space="preserve">
• Clinical capability processes are consistently applied and supported by a formal framework.
• Regular competency assessments are conducted, including observational methods such as simulation and audits.
• Mandatory training programs and assessments are aligned with clinical credentials and scope of practice.
</t>
        </r>
        <r>
          <rPr>
            <b/>
            <sz val="9"/>
            <color indexed="81"/>
            <rFont val="Arial body"/>
          </rPr>
          <t xml:space="preserve">
</t>
        </r>
      </text>
    </comment>
    <comment ref="G16" authorId="0" shapeId="0" xr:uid="{EE00E6D5-1608-455B-B3E1-19D8A7BFE1D6}">
      <text>
        <r>
          <rPr>
            <b/>
            <sz val="9"/>
            <color indexed="81"/>
            <rFont val="Arial body"/>
          </rPr>
          <t xml:space="preserve">Key attributes of this maturity level:
</t>
        </r>
        <r>
          <rPr>
            <sz val="9"/>
            <color indexed="81"/>
            <rFont val="Arial body"/>
          </rPr>
          <t xml:space="preserve">
• The clinical capability framework is regularly reviewed to reflect service and workforce needs.
• Systems support clinical innovation and advanced practice development.
• Capability gaps are identified through multiple methods and inform targeted training.
• Training is tailored to specific clinical services and capability needs.
</t>
        </r>
        <r>
          <rPr>
            <b/>
            <sz val="9"/>
            <color indexed="81"/>
            <rFont val="Arial body"/>
          </rPr>
          <t xml:space="preserve">
</t>
        </r>
      </text>
    </comment>
    <comment ref="H16" authorId="0" shapeId="0" xr:uid="{33E398CD-6F91-45CC-92EB-1048C6E0D042}">
      <text>
        <r>
          <rPr>
            <b/>
            <sz val="9"/>
            <color indexed="81"/>
            <rFont val="Arial body"/>
          </rPr>
          <t xml:space="preserve">Key attributes of this maturity level:
</t>
        </r>
        <r>
          <rPr>
            <sz val="9"/>
            <color indexed="81"/>
            <rFont val="Arial body"/>
          </rPr>
          <t xml:space="preserve">
• Organisational systems support sector-wide capability development and influence future models of care.
• Training systems incorporate workforce feedback and observational insights to tailor development opportunities.
• Training requirements are embedded in organisational systems and tracked over time.
• Capability development is aligned with clinical disciplines and service provision.
</t>
        </r>
        <r>
          <rPr>
            <b/>
            <sz val="9"/>
            <color indexed="81"/>
            <rFont val="Arial body"/>
          </rPr>
          <t xml:space="preserve">
</t>
        </r>
      </text>
    </comment>
    <comment ref="D17" authorId="0" shapeId="0" xr:uid="{4A3EBDF3-B956-48A7-93E4-B2F054D11DC4}">
      <text>
        <r>
          <rPr>
            <b/>
            <sz val="9"/>
            <color indexed="81"/>
            <rFont val="Arial body"/>
          </rPr>
          <t xml:space="preserve">Key attributes of this maturity level:
</t>
        </r>
        <r>
          <rPr>
            <sz val="9"/>
            <color indexed="81"/>
            <rFont val="Arial body"/>
          </rPr>
          <t>• There is no formal policy or consistent organisational approach to clinical supervision and mentoring.
• Supervision and mentoring are informal, sporadic, or absent.
• Access to supervision and mentoring is largely dependent on individual initiative.</t>
        </r>
        <r>
          <rPr>
            <b/>
            <sz val="9"/>
            <color indexed="81"/>
            <rFont val="Arial body"/>
          </rPr>
          <t xml:space="preserve">
</t>
        </r>
      </text>
    </comment>
    <comment ref="E17" authorId="0" shapeId="0" xr:uid="{BCBB0379-48C3-4D96-9CF3-E84A040BBB50}">
      <text>
        <r>
          <rPr>
            <b/>
            <sz val="9"/>
            <color indexed="81"/>
            <rFont val="Arial body"/>
          </rPr>
          <t xml:space="preserve">Key attributes of the maturity level:
</t>
        </r>
        <r>
          <rPr>
            <sz val="9"/>
            <color indexed="81"/>
            <rFont val="Arial body"/>
          </rPr>
          <t xml:space="preserve">
• Organisational policies reference clinical supervision, including when it may be required.
• Supervision and mentoring structures exist but are applied inconsistently across departments and professions.
• Training and support for supervisors are limited.
</t>
        </r>
      </text>
    </comment>
    <comment ref="F17" authorId="0" shapeId="0" xr:uid="{8C20C0C4-014F-4CB6-8335-A05FA56962DB}">
      <text>
        <r>
          <rPr>
            <b/>
            <sz val="9"/>
            <color indexed="81"/>
            <rFont val="Arial body"/>
          </rPr>
          <t xml:space="preserve">Key attributes of this maturity level:
</t>
        </r>
        <r>
          <rPr>
            <sz val="9"/>
            <color indexed="81"/>
            <rFont val="Arial body"/>
          </rPr>
          <t xml:space="preserve">
• Clinical supervision and mentoring are embedded in organisational policies and supported by a formal framework.
• The framework includes provision for supervision during orientation, ongoing practice, and after-hours.
• Supervision arrangements align with ACSQHC clinical care standards.
• Supervisors and mentors receive basic training, with participation monitored.
</t>
        </r>
        <r>
          <rPr>
            <b/>
            <sz val="9"/>
            <color indexed="81"/>
            <rFont val="Arial body"/>
          </rPr>
          <t xml:space="preserve">
</t>
        </r>
      </text>
    </comment>
    <comment ref="G17" authorId="0" shapeId="0" xr:uid="{EB140760-5258-4E21-92CC-104FFC4907EB}">
      <text>
        <r>
          <rPr>
            <b/>
            <sz val="9"/>
            <color indexed="81"/>
            <rFont val="Arial body"/>
          </rPr>
          <t xml:space="preserve">Key attributes of this maturity level:
</t>
        </r>
        <r>
          <rPr>
            <sz val="9"/>
            <color indexed="81"/>
            <rFont val="Arial body"/>
          </rPr>
          <t xml:space="preserve">
• Organisational systems support supervision tailored to professional development and workforce capability.
• Supervision responsibilities are clearly defined in senior clinicians’ contracts and position descriptions.
• Supervisors are trained and supported to provide effective guidance.
• Supervision hours are tracked and analysed to ensure adequacy and appropriateness.
</t>
        </r>
      </text>
    </comment>
    <comment ref="H17" authorId="0" shapeId="0" xr:uid="{4C6DB460-BA65-4C45-B8FE-401446717F91}">
      <text>
        <r>
          <rPr>
            <b/>
            <sz val="9"/>
            <color indexed="81"/>
            <rFont val="Arial body"/>
          </rPr>
          <t xml:space="preserve">Key attributes of this maturity level:
</t>
        </r>
        <r>
          <rPr>
            <sz val="9"/>
            <color indexed="81"/>
            <rFont val="Arial body"/>
          </rPr>
          <t xml:space="preserve"> • Systems support clinicians in safely fulfilling their roles and delivering high-quality care.
• Supervision is capability-based, aligned with policy, and embedded in professional development strategies.
• Supervision and mentoring are evaluated and improved based on stakeholder feedback.
• Data from supervision and mentoring informs workforce planning and supports high-quality supervisory relationships.
</t>
        </r>
        <r>
          <rPr>
            <b/>
            <sz val="9"/>
            <color indexed="81"/>
            <rFont val="Arial body"/>
          </rPr>
          <t xml:space="preserve">
</t>
        </r>
      </text>
    </comment>
    <comment ref="D18" authorId="0" shapeId="0" xr:uid="{F936264C-C823-4088-96A2-E0E461B95F3C}">
      <text>
        <r>
          <rPr>
            <b/>
            <sz val="9"/>
            <color indexed="81"/>
            <rFont val="Arial body"/>
          </rPr>
          <t xml:space="preserve">Key attributes of this maturity level:
</t>
        </r>
        <r>
          <rPr>
            <sz val="9"/>
            <color indexed="81"/>
            <rFont val="Arial body"/>
          </rPr>
          <t>• Clinical leadership has limited engagement in governance and organisational decision-making.
• Roles and accountabilities for clinical leaders are not clearly defined or reflected in organisational frameworks.</t>
        </r>
        <r>
          <rPr>
            <b/>
            <sz val="9"/>
            <color indexed="81"/>
            <rFont val="Arial body"/>
          </rPr>
          <t xml:space="preserve">
</t>
        </r>
      </text>
    </comment>
    <comment ref="E18" authorId="0" shapeId="0" xr:uid="{F039B141-FBE7-413B-98D5-72466B53CA5A}">
      <text>
        <r>
          <rPr>
            <b/>
            <sz val="9"/>
            <color indexed="81"/>
            <rFont val="Arial body"/>
          </rPr>
          <t xml:space="preserve">Key attributes of the maturity level:
</t>
        </r>
        <r>
          <rPr>
            <sz val="9"/>
            <color indexed="81"/>
            <rFont val="Arial body"/>
          </rPr>
          <t xml:space="preserve">
• Clinical leaders are beginning to participate in governance activities.
• Involvement is limited and primarily focused on representing clinical perspectives.
• Strategic decision-making engagement is developing.
• Formal structures referencing clinical leadership are in place but not consistently applied.
</t>
        </r>
      </text>
    </comment>
    <comment ref="F18" authorId="0" shapeId="0" xr:uid="{CC894B71-70C6-47D3-B483-34AD8DCF82C7}">
      <text>
        <r>
          <rPr>
            <b/>
            <sz val="9"/>
            <color indexed="81"/>
            <rFont val="Arial body"/>
          </rPr>
          <t xml:space="preserve">Key attributes of this maturity level:
</t>
        </r>
        <r>
          <rPr>
            <sz val="9"/>
            <color indexed="81"/>
            <rFont val="Arial body"/>
          </rPr>
          <t xml:space="preserve">
• Governance systems clearly define clinical leadership roles and accountabilities for safety and quality.
• Clinical leaders contribute insights, advocate for clinical perspectives, and support processes that promote transparency and collaboration.
• Leadership activities support high-quality care through operational engagement.
</t>
        </r>
        <r>
          <rPr>
            <b/>
            <sz val="9"/>
            <color indexed="81"/>
            <rFont val="Arial body"/>
          </rPr>
          <t xml:space="preserve">
</t>
        </r>
      </text>
    </comment>
    <comment ref="G18" authorId="0" shapeId="0" xr:uid="{AA0C4F74-0F0D-4723-9623-F0475EC81422}">
      <text>
        <r>
          <rPr>
            <b/>
            <sz val="9"/>
            <color indexed="81"/>
            <rFont val="Arial body"/>
          </rPr>
          <t xml:space="preserve">Key attributes of this maturity level:
</t>
        </r>
        <r>
          <rPr>
            <sz val="9"/>
            <color indexed="81"/>
            <rFont val="Arial body"/>
          </rPr>
          <t xml:space="preserve">
• Clinical governance is collaborative and embedded across services.
• Clinical leaders support staff, use data to drive improvements, and inform organisational strategy.
• Leaders translate policy into practice and foster professional engagement.
• Leadership is aligned with service delivery and workforce capability.
</t>
        </r>
        <r>
          <rPr>
            <b/>
            <sz val="9"/>
            <color indexed="81"/>
            <rFont val="Arial body"/>
          </rPr>
          <t xml:space="preserve">
</t>
        </r>
      </text>
    </comment>
    <comment ref="H18" authorId="0" shapeId="0" xr:uid="{5635FFBE-203D-4E6C-96D5-5BAEE6DB8D9C}">
      <text>
        <r>
          <rPr>
            <b/>
            <sz val="9"/>
            <color indexed="81"/>
            <rFont val="Arial body"/>
          </rPr>
          <t xml:space="preserve">Key attributes of this maturity level:
</t>
        </r>
        <r>
          <rPr>
            <sz val="9"/>
            <color indexed="81"/>
            <rFont val="Arial body"/>
          </rPr>
          <t xml:space="preserve">
• Governance is proactive and transparent, with clinical leaders mentoring others, leading innovation, and fostering a culture of excellence. 
• Clinical leaders drive system-wide change by building relationships, resolving conflicts, and creating a shared vision—evidenced through cross-disciplinary collaboration, trust-building, and effective teamwork, particularly during complex healthcare transformations.
</t>
        </r>
        <r>
          <rPr>
            <b/>
            <sz val="9"/>
            <color indexed="81"/>
            <rFont val="Arial body"/>
          </rPr>
          <t xml:space="preserve">
</t>
        </r>
      </text>
    </comment>
    <comment ref="D19" authorId="0" shapeId="0" xr:uid="{E36B736B-631F-4F4E-BB8A-26EE1ABC532B}">
      <text>
        <r>
          <rPr>
            <b/>
            <sz val="9"/>
            <color indexed="81"/>
            <rFont val="Arial body"/>
          </rPr>
          <t xml:space="preserve">Key attributes of this maturity level:
</t>
        </r>
        <r>
          <rPr>
            <sz val="9"/>
            <color indexed="81"/>
            <rFont val="Arial body"/>
          </rPr>
          <t xml:space="preserve">
• Quality improvement roles and responsibilities are informal and inconsistently applied.
• Staff have limited awareness of expectations related to quality improvement.
• Leadership engagement in quality improvement is minimal.
• Quality improvement is viewed primarily as the responsibility of the quality department.
</t>
        </r>
        <r>
          <rPr>
            <b/>
            <sz val="9"/>
            <color indexed="81"/>
            <rFont val="Arial body"/>
          </rPr>
          <t xml:space="preserve">
</t>
        </r>
      </text>
    </comment>
    <comment ref="E19" authorId="0" shapeId="0" xr:uid="{C2C734D1-3AF9-4D29-BD0B-1E1B6BE81164}">
      <text>
        <r>
          <rPr>
            <b/>
            <sz val="9"/>
            <color indexed="81"/>
            <rFont val="Arial body"/>
          </rPr>
          <t xml:space="preserve">Key attributes of the maturity level:
</t>
        </r>
        <r>
          <rPr>
            <sz val="9"/>
            <color indexed="81"/>
            <rFont val="Arial body"/>
          </rPr>
          <t xml:space="preserve">
• Roles and responsibilities for quality improvement are defined but applied inconsistently.
• Staff and consumer involvement in improvement activities is limited and often reactive.
• Leadership support for quality improvement is emerging.
• Quality improvement is still largely seen as the responsibility of designated roles rather than a shared organisational practice.
</t>
        </r>
      </text>
    </comment>
    <comment ref="F19" authorId="0" shapeId="0" xr:uid="{21A17B5E-EB37-453B-B6C0-75EEE7F2D038}">
      <text>
        <r>
          <rPr>
            <b/>
            <sz val="9"/>
            <color indexed="81"/>
            <rFont val="Arial body"/>
          </rPr>
          <t xml:space="preserve">Key attributes of this maturity level:
</t>
        </r>
        <r>
          <rPr>
            <sz val="9"/>
            <color indexed="81"/>
            <rFont val="Arial body"/>
          </rPr>
          <t xml:space="preserve">
• Interdisciplinary teams are part of the organisation’s quality improvement approach.
• Quality improvement is included in position descriptions across all levels.
• Staff actively participate in role-appropriate improvement activities.
• Leaders visibly support improvement efforts, and the Executive and Board use data to guide priorities.
• Quality improvement is structured and championed as a strategic priority.
</t>
        </r>
        <r>
          <rPr>
            <b/>
            <sz val="9"/>
            <color indexed="81"/>
            <rFont val="Arial body"/>
          </rPr>
          <t xml:space="preserve">
</t>
        </r>
      </text>
    </comment>
    <comment ref="G19" authorId="0" shapeId="0" xr:uid="{11E8E399-DF1F-45D3-AA01-A3C1627CA652}">
      <text>
        <r>
          <rPr>
            <b/>
            <sz val="9"/>
            <color indexed="81"/>
            <rFont val="Arial body"/>
          </rPr>
          <t xml:space="preserve">Key attributes of this maturity level:
</t>
        </r>
        <r>
          <rPr>
            <sz val="9"/>
            <color indexed="81"/>
            <rFont val="Arial body"/>
          </rPr>
          <t xml:space="preserve">
• Governance structures define clear responsibilities and reporting lines linked to strategic planning.
• Quality improvement is embedded across departments and teams as part of business-as-usual.
• Staff and consumers are actively involved in improvement activities.
• Engagement is monitored, and gaps are identified.
• Leaders foster psychological safety and recognise improvement as core business.
</t>
        </r>
        <r>
          <rPr>
            <b/>
            <sz val="9"/>
            <color indexed="81"/>
            <rFont val="Arial body"/>
          </rPr>
          <t xml:space="preserve">
</t>
        </r>
      </text>
    </comment>
    <comment ref="H19" authorId="0" shapeId="0" xr:uid="{8A97C2C6-7541-4C18-B9EE-FADCE326087C}">
      <text>
        <r>
          <rPr>
            <b/>
            <sz val="9"/>
            <color indexed="81"/>
            <rFont val="Arial body"/>
          </rPr>
          <t xml:space="preserve">Key attributes of this maturity level:
</t>
        </r>
        <r>
          <rPr>
            <sz val="9"/>
            <color indexed="81"/>
            <rFont val="Arial body"/>
          </rPr>
          <t xml:space="preserve"> 
• Staff are empowered to lead improvement initiatives.
• Consumers partner in and co-design improvement activities.
• Leadership champions quality improvement and removes barriers to enable innovation.
• Improvement efforts are aligned with organisational strategy and service innovation.
</t>
        </r>
        <r>
          <rPr>
            <b/>
            <sz val="9"/>
            <color indexed="81"/>
            <rFont val="Arial body"/>
          </rPr>
          <t xml:space="preserve">
</t>
        </r>
      </text>
    </comment>
    <comment ref="D20" authorId="0" shapeId="0" xr:uid="{33CE393D-A0D5-4388-A739-79C6BAC39530}">
      <text>
        <r>
          <rPr>
            <b/>
            <sz val="9"/>
            <color indexed="81"/>
            <rFont val="Arial body"/>
          </rPr>
          <t xml:space="preserve">Key attributes of this maturity level:
</t>
        </r>
        <r>
          <rPr>
            <sz val="9"/>
            <color indexed="81"/>
            <rFont val="Arial body"/>
          </rPr>
          <t xml:space="preserve">• Leadership focus on building improvement capability is limited.
• Staff have minimal access to improvement tools or training.
• Improvement is not considered a core workforce capability.
• There is no formal support, coaching, or protected time for improvement activities.
</t>
        </r>
        <r>
          <rPr>
            <b/>
            <sz val="9"/>
            <color indexed="81"/>
            <rFont val="Arial body"/>
          </rPr>
          <t xml:space="preserve">
</t>
        </r>
      </text>
    </comment>
    <comment ref="E20" authorId="0" shapeId="0" xr:uid="{2D6B1D09-4A51-42F3-BCEB-F0CC53634420}">
      <text>
        <r>
          <rPr>
            <b/>
            <sz val="9"/>
            <color indexed="81"/>
            <rFont val="Arial body"/>
          </rPr>
          <t xml:space="preserve">Key attributes of the maturity level:
</t>
        </r>
        <r>
          <rPr>
            <sz val="9"/>
            <color indexed="81"/>
            <rFont val="Arial body"/>
          </rPr>
          <t xml:space="preserve">
• Support for improvement capability is emerging in some areas.
• Efforts to embed improvement capability across teams are inconsistent.
• Some tools and training are available but not routinely used.
• Improvement efforts rely on external support or designated roles.
• Improvement skills are not yet integrated into role expectations or workforce plans.
• Psychological safety and a learning culture are inconsistently supported.
</t>
        </r>
      </text>
    </comment>
    <comment ref="F20" authorId="0" shapeId="0" xr:uid="{BDB59C2E-0FA5-402E-95C9-336BA86AF31E}">
      <text>
        <r>
          <rPr>
            <b/>
            <sz val="9"/>
            <color indexed="81"/>
            <rFont val="Arial body"/>
          </rPr>
          <t xml:space="preserve">Key attributes of this maturity level:
</t>
        </r>
        <r>
          <rPr>
            <sz val="9"/>
            <color indexed="81"/>
            <rFont val="Arial body"/>
          </rPr>
          <t xml:space="preserve">
• Improvement capability is recognised as a workforce priority.
• Foundational training and tools are available and used to address local challenges.
• Leaders encourage participation and begin to model improvement behaviours.
• Workforce development plans include improvement capability building.
• Staff are supported to learn and apply improvement methods.
</t>
        </r>
      </text>
    </comment>
    <comment ref="G20" authorId="0" shapeId="0" xr:uid="{9A748E5D-C551-45CA-ACCB-8B903962B86A}">
      <text>
        <r>
          <rPr>
            <b/>
            <sz val="9"/>
            <color indexed="81"/>
            <rFont val="Arial body"/>
          </rPr>
          <t xml:space="preserve">Key attributes of this maturity level:
</t>
        </r>
        <r>
          <rPr>
            <sz val="9"/>
            <color indexed="81"/>
            <rFont val="Arial body"/>
          </rPr>
          <t xml:space="preserve">
• Staff across all levels are supported to develop improvement capability.
• Training, tools, coaching, and protected time are available and utilised.
• Improvement expectations are reflected in workforce strategy and leadership behaviours.
• Capability development is embedded in organisational systems.
</t>
        </r>
        <r>
          <rPr>
            <b/>
            <sz val="9"/>
            <color indexed="81"/>
            <rFont val="Arial body"/>
          </rPr>
          <t xml:space="preserve">
</t>
        </r>
      </text>
    </comment>
    <comment ref="H20" authorId="0" shapeId="0" xr:uid="{98665CF4-F699-4156-BF84-BBE850E4BAA3}">
      <text>
        <r>
          <rPr>
            <b/>
            <sz val="9"/>
            <color indexed="81"/>
            <rFont val="Arial body"/>
          </rPr>
          <t xml:space="preserve">Key attributes of this maturity level:
</t>
        </r>
        <r>
          <rPr>
            <sz val="9"/>
            <color indexed="81"/>
            <rFont val="Arial body"/>
          </rPr>
          <t xml:space="preserve">
• Improvement capability is sustained through leadership commitment, governance, and strategic alignment.
• Staff are trained, coached, and empowered to lead improvement across roles and disciplines.
• Improvement skills are embedded in role expectations, leadership development, and performance frameworks.
• Protected time, resources, and psychological safety support continuous improvement.
• Staff contribute to system-wide learning, innovation, and change.
</t>
        </r>
        <r>
          <rPr>
            <b/>
            <sz val="9"/>
            <color indexed="81"/>
            <rFont val="Arial body"/>
          </rPr>
          <t xml:space="preserve">
</t>
        </r>
      </text>
    </comment>
    <comment ref="D34" authorId="0" shapeId="0" xr:uid="{42AA08ED-5CB1-411A-86B8-F883B9BB78A4}">
      <text>
        <r>
          <rPr>
            <b/>
            <sz val="9"/>
            <color indexed="81"/>
            <rFont val="Arial body"/>
          </rPr>
          <t xml:space="preserve">Key attributes of this maturity level:
</t>
        </r>
        <r>
          <rPr>
            <sz val="9"/>
            <color indexed="81"/>
            <rFont val="Arial body"/>
          </rPr>
          <t xml:space="preserve">• Awareness of clinical service planning and relevant capability frameworks is limited.
• Formal governance structures are not yet established.
• Stakeholder engagement, including with community and private sector, is minimal.
• Demographic data is not used to inform service planning.
• Clinical services operate in silos with limited coordination.
• Infrastructure planning is ad hoc.
• Focus on prevention and early intervention is limited
</t>
        </r>
        <r>
          <rPr>
            <b/>
            <sz val="9"/>
            <color indexed="81"/>
            <rFont val="Arial body"/>
          </rPr>
          <t xml:space="preserve">
</t>
        </r>
      </text>
    </comment>
    <comment ref="E34" authorId="0" shapeId="0" xr:uid="{54EB02AC-E9E6-4126-9F3F-3E45F28807E1}">
      <text>
        <r>
          <rPr>
            <b/>
            <sz val="9"/>
            <color indexed="81"/>
            <rFont val="Arial body"/>
          </rPr>
          <t xml:space="preserve">Key attributes of the maturity level:
</t>
        </r>
        <r>
          <rPr>
            <sz val="9"/>
            <color indexed="81"/>
            <rFont val="Arial body"/>
          </rPr>
          <t xml:space="preserve">
• Initial clinical service planning processes are being implemented, including early self-assessments and partial alignment with capability frameworks.
• Governance structures are emerging, and internal stakeholder engagement is initiated.
• Demographic and diversity data is beginning to inform service planning.
• Collaboration across local health and social services is emerging.
• Infrastructure and workforce investment is beginning to align with service planning.
</t>
        </r>
      </text>
    </comment>
    <comment ref="F34" authorId="0" shapeId="0" xr:uid="{62D7831B-D242-45EA-840E-EC2B06700BF2}">
      <text>
        <r>
          <rPr>
            <b/>
            <sz val="9"/>
            <color indexed="81"/>
            <rFont val="Arial body"/>
          </rPr>
          <t xml:space="preserve">Key attributes of this maturity level:
</t>
        </r>
        <r>
          <rPr>
            <sz val="9"/>
            <color indexed="81"/>
            <rFont val="Arial body"/>
          </rPr>
          <t xml:space="preserve">
• Formal governance structures are in place, including defined scope and planning committees.
• Planning tools such as capability and capacity assessments are used.
• Service planning is coordinated and integrated with workforce planning, infrastructure, and stakeholder engagement.
• Regular self-assessments are conducted to align services with capability frameworks.
• Integrated care models are implemented in priority areas.
• Infrastructure investments reflect population growth and demand.
• The organisation contributes to LHSN-wide planning.
</t>
        </r>
      </text>
    </comment>
    <comment ref="G34" authorId="0" shapeId="0" xr:uid="{2E606B3D-EA6A-407F-8DFB-4DB3FF4E77D3}">
      <text>
        <r>
          <rPr>
            <b/>
            <sz val="9"/>
            <color indexed="81"/>
            <rFont val="Arial body"/>
          </rPr>
          <t xml:space="preserve">Key attributes of this maturity level:
</t>
        </r>
        <r>
          <rPr>
            <sz val="9"/>
            <color indexed="81"/>
            <rFont val="Arial body"/>
          </rPr>
          <t xml:space="preserve">
• Clinical service planning is embedded in governance and operational frameworks.
• Planning is data-driven, including clinical and financial risk assessments.
• Demographic data is routinely monitored to align services with community needs.
• Regular service reviews are conducted.
• Partnerships are leveraged for resource sharing and innovation.
• Collaboration includes LHSNs, community groups, private sector, and research institutions.
</t>
        </r>
        <r>
          <rPr>
            <b/>
            <sz val="9"/>
            <color indexed="81"/>
            <rFont val="Arial body"/>
          </rPr>
          <t xml:space="preserve">
</t>
        </r>
      </text>
    </comment>
    <comment ref="H34" authorId="0" shapeId="0" xr:uid="{4F5608B0-89BB-4B4B-B2FD-9EC29E22FBDB}">
      <text>
        <r>
          <rPr>
            <b/>
            <sz val="9"/>
            <color indexed="81"/>
            <rFont val="Arial body"/>
          </rPr>
          <t xml:space="preserve">Key attributes of this maturity level:
</t>
        </r>
        <r>
          <rPr>
            <sz val="9"/>
            <color indexed="81"/>
            <rFont val="Arial body"/>
          </rPr>
          <t xml:space="preserve">
• Clinical service planning is comprehensive and designed to meet current and future population needs.
• Planning is aligned with organisational strategy and continuously refined.
• Systems support seamless transitions across health and social care.
• Planning enables innovation and is evaluated for effectiveness and impact.
• Infrastructure and workforce are agile and future-ready.
• The organisation is fully integrated into LHSN planning, contributing to equitable access and outcomes.
</t>
        </r>
        <r>
          <rPr>
            <b/>
            <sz val="9"/>
            <color indexed="81"/>
            <rFont val="Arial body"/>
          </rPr>
          <t xml:space="preserve">
</t>
        </r>
      </text>
    </comment>
    <comment ref="D35" authorId="0" shapeId="0" xr:uid="{B37560B7-03E7-43EC-8D1C-71B41D72AF3E}">
      <text>
        <r>
          <rPr>
            <b/>
            <sz val="9"/>
            <color indexed="81"/>
            <rFont val="Arial body"/>
          </rPr>
          <t xml:space="preserve">Key attributes of this maturity level:
</t>
        </r>
        <r>
          <rPr>
            <sz val="9"/>
            <color indexed="81"/>
            <rFont val="Arial body"/>
          </rPr>
          <t xml:space="preserve"> • Formal governance for integrated care is not yet established.
• Services are fragmented and provider-centric, with minimal patient involvement.
• Digital tools are basic and lack connectivity.
• Information is siloed and outdated.
• Disconnected IT systems hinder care coordination and continuity, leading to inconsistent patient experiences.
</t>
        </r>
        <r>
          <rPr>
            <b/>
            <sz val="9"/>
            <color indexed="81"/>
            <rFont val="Arial body"/>
          </rPr>
          <t xml:space="preserve">
</t>
        </r>
      </text>
    </comment>
    <comment ref="E35" authorId="0" shapeId="0" xr:uid="{47E7D4A5-6DB4-44D1-BF1B-FC6C286609F3}">
      <text>
        <r>
          <rPr>
            <b/>
            <sz val="9"/>
            <color indexed="81"/>
            <rFont val="Arial body"/>
          </rPr>
          <t xml:space="preserve">Key attributes of the maturity level:
</t>
        </r>
        <r>
          <rPr>
            <sz val="9"/>
            <color indexed="81"/>
            <rFont val="Arial body"/>
          </rPr>
          <t xml:space="preserve">
• Integrated care is emerging, supported by early leadership engagement and growing recognition of consumer preferences.
• Foundational IT systems enable partial data sharing and limited patient access.
• Systems lack interoperability, limiting effective coordination.
• A digital integration strategy is in place to support care delivery.
• Initial data sharing and digital tool adoption are occurring across LHSNs and health service partnerships.
</t>
        </r>
      </text>
    </comment>
    <comment ref="F35" authorId="0" shapeId="0" xr:uid="{793AB5F8-D519-4296-8070-EA1CBCE1ACC7}">
      <text>
        <r>
          <rPr>
            <b/>
            <sz val="9"/>
            <color indexed="81"/>
            <rFont val="Arial body"/>
          </rPr>
          <t xml:space="preserve">Key attributes of this maturity level:
</t>
        </r>
        <r>
          <rPr>
            <sz val="9"/>
            <color indexed="81"/>
            <rFont val="Arial body"/>
          </rPr>
          <t xml:space="preserve">
.• Foundational systems for integrated care are supported by governance structures and formal partnerships.
• Care plans reflect consumer goals and support shared decision-making.
• Quality and safety systems align with integrated care objectives.
• Shared digital records support coordinated service delivery.
• The Board oversees digital strategy, including data security and accessibility.
• Patient portals enhance communication and access across LHSNs and partner services.
• Data is used to inform population health strategies.
</t>
        </r>
      </text>
    </comment>
    <comment ref="G35" authorId="0" shapeId="0" xr:uid="{A6E5ECBE-CCDC-460D-9EE8-916365CCF11D}">
      <text>
        <r>
          <rPr>
            <b/>
            <sz val="9"/>
            <color indexed="81"/>
            <rFont val="Arial body"/>
          </rPr>
          <t xml:space="preserve">Key attributes of this maturity level:
</t>
        </r>
        <r>
          <rPr>
            <sz val="9"/>
            <color indexed="81"/>
            <rFont val="Arial body"/>
          </rPr>
          <t xml:space="preserve">
• Integrated care is driven by leadership, shared accountability, and strategic vision.
• Consumers are active partners in care planning, governance, and co-design.
• Fully interoperable systems enable real-time data exchange across care settings.
• Multidisciplinary teams collaborate through integrated IT systems.
• Patient portals support secure messaging and information sharing, especially during transitions of care.
• Consumers are empowered to access and participate in care through digital tools.
• The organisation is digitally connected across the LHSN and with other health service partners.
</t>
        </r>
        <r>
          <rPr>
            <b/>
            <sz val="9"/>
            <color indexed="81"/>
            <rFont val="Arial body"/>
          </rPr>
          <t xml:space="preserve">
</t>
        </r>
      </text>
    </comment>
    <comment ref="H35" authorId="0" shapeId="0" xr:uid="{8D0A5B7F-2EA1-48A9-9BEF-ECBFF620CD09}">
      <text>
        <r>
          <rPr>
            <b/>
            <sz val="9"/>
            <color indexed="81"/>
            <rFont val="Arial body"/>
          </rPr>
          <t xml:space="preserve">Key attributes of this maturity level:
</t>
        </r>
        <r>
          <rPr>
            <sz val="9"/>
            <color indexed="81"/>
            <rFont val="Arial body"/>
          </rPr>
          <t xml:space="preserve">
• The organisation delivers person-centred care through systems that support self-management and personalisation.
• Services are co-designed and led by consumers.
• Advanced digital infrastructure enables team collaboration and shared accountability.
• Continuous improvement is driven by triangulated data and consumer feedback.
• Intelligent IT ecosystems support predictive analytics, dynamic care pathways, and patient-driven tools.
• The organisation is fully integrated into LHSN digital infrastructure, supporting equity and innovation.
</t>
        </r>
        <r>
          <rPr>
            <b/>
            <sz val="9"/>
            <color indexed="81"/>
            <rFont val="Arial body"/>
          </rPr>
          <t xml:space="preserve">
</t>
        </r>
      </text>
    </comment>
    <comment ref="D36" authorId="0" shapeId="0" xr:uid="{07DA0D06-1D4F-472D-90B4-5C48CD1D0146}">
      <text>
        <r>
          <rPr>
            <b/>
            <sz val="9"/>
            <color indexed="81"/>
            <rFont val="Arial body"/>
          </rPr>
          <t xml:space="preserve">Key attributes of this maturity level:
</t>
        </r>
        <r>
          <rPr>
            <sz val="9"/>
            <color indexed="81"/>
            <rFont val="Arial body"/>
          </rPr>
          <t xml:space="preserve">
• A formal comprehensive care framework is not yet established.
• Care is delivered in silos with minimal MDT collaboration.
• Care plans are fragmented or discipline-specific, with ad hoc multidisciplinary input.
• MDT meetings are irregular or poorly attended.
</t>
        </r>
        <r>
          <rPr>
            <b/>
            <sz val="9"/>
            <color indexed="81"/>
            <rFont val="Arial body"/>
          </rPr>
          <t xml:space="preserve">
</t>
        </r>
      </text>
    </comment>
    <comment ref="E36" authorId="0" shapeId="0" xr:uid="{6642FAB4-5297-488E-9A08-8DA6B69D1146}">
      <text>
        <r>
          <rPr>
            <b/>
            <sz val="9"/>
            <color indexed="81"/>
            <rFont val="Arial body"/>
          </rPr>
          <t xml:space="preserve">Key attributes of the maturity level:
</t>
        </r>
        <r>
          <rPr>
            <sz val="9"/>
            <color indexed="81"/>
            <rFont val="Arial body"/>
          </rPr>
          <t xml:space="preserve">
• Awareness of the need for coordinated care is emerging.
• Informal communication between disciplines occurs, but care planning is inconsistent.
• Processes exist for identifying other providers, but MDT systems are not embedded.
• Basic care planning tools are used, and MDT collaboration is limited.
• Early patient identification for MDT input occurs sporadically, with minimal consumer involvement.
</t>
        </r>
      </text>
    </comment>
    <comment ref="F36" authorId="0" shapeId="0" xr:uid="{D2F50904-4311-4980-A43A-C253B895568C}">
      <text>
        <r>
          <rPr>
            <b/>
            <sz val="9"/>
            <color indexed="81"/>
            <rFont val="Arial body"/>
          </rPr>
          <t xml:space="preserve">Key attributes of this maturity level:
</t>
        </r>
        <r>
          <rPr>
            <sz val="9"/>
            <color indexed="81"/>
            <rFont val="Arial body"/>
          </rPr>
          <t xml:space="preserve">
• MDTs operate with clearly defined roles and responsibilities.
• Structured systems and processes enable coordinated care across teams and settings.
• Regular, protected-time MDT meetings occur with shared documentation.
• Standardised care planning ensures consumer needs and preferences are considered.
• Comprehensive care plans are jointly developed, supporting timely referrals and seamless transitions.
</t>
        </r>
      </text>
    </comment>
    <comment ref="G36" authorId="0" shapeId="0" xr:uid="{BE6542B8-4BB4-4AAA-A254-F714084C7971}">
      <text>
        <r>
          <rPr>
            <b/>
            <sz val="9"/>
            <color indexed="81"/>
            <rFont val="Arial body"/>
          </rPr>
          <t xml:space="preserve">Key attributes of this maturity level:
</t>
        </r>
        <r>
          <rPr>
            <sz val="9"/>
            <color indexed="81"/>
            <rFont val="Arial body"/>
          </rPr>
          <t xml:space="preserve">
• MDTs operate with shared goals and collective accountability.
• Care is co-designed with consumers and carers, ensuring person-centred approaches.
• Structured MDT meetings support clear communication of care goals and responsibilities.
• Systems ensure timely referrals, clear documentation, and identification of the responsible clinician.
• Comprehensive risk screening and care planning are underpinned by strong clinical governance.
• Routine use of data drives continuous improvement and strategic alignment.
</t>
        </r>
        <r>
          <rPr>
            <b/>
            <sz val="9"/>
            <color indexed="81"/>
            <rFont val="Arial body"/>
          </rPr>
          <t xml:space="preserve">
</t>
        </r>
      </text>
    </comment>
    <comment ref="H36" authorId="0" shapeId="0" xr:uid="{38FC4FAA-6EFD-487A-AD76-83A883B556C0}">
      <text>
        <r>
          <rPr>
            <b/>
            <sz val="9"/>
            <color indexed="81"/>
            <rFont val="Arial body"/>
          </rPr>
          <t xml:space="preserve">Key attributes of this maturity level:
</t>
        </r>
        <r>
          <rPr>
            <sz val="9"/>
            <color indexed="81"/>
            <rFont val="Arial body"/>
          </rPr>
          <t xml:space="preserve">
• Comprehensive care is embedded across organisational culture, systems, and leadership.
• MDTs operate with shared goals, dynamic leadership, and psychological safety, fostering open communication and learning.
• Consumers and carers are active partners in co-designed models of care.
• Robust systems enable seamless transitions, timely referrals, and clear accountability.
• Clinical governance and benchmarking support regular evaluation of MDT effectiveness.
• Lessons learned are actioned and monitored, with data driving continuous improvement and high-quality outcomes.
</t>
        </r>
        <r>
          <rPr>
            <b/>
            <sz val="9"/>
            <color indexed="81"/>
            <rFont val="Arial body"/>
          </rPr>
          <t xml:space="preserve">
</t>
        </r>
      </text>
    </comment>
    <comment ref="D37" authorId="0" shapeId="0" xr:uid="{7C669FA7-EE9D-42E2-B44D-F04A3D2F1F4F}">
      <text>
        <r>
          <rPr>
            <b/>
            <sz val="9"/>
            <color indexed="81"/>
            <rFont val="Arial body"/>
          </rPr>
          <t xml:space="preserve">Key attributes of this maturity level:
</t>
        </r>
        <r>
          <rPr>
            <sz val="9"/>
            <color indexed="81"/>
            <rFont val="Arial body"/>
          </rPr>
          <t xml:space="preserve">
• Care is primarily delivered through traditional, in-person models.
• Use of digital tools and alternative care pathways is minimal.
• Virtual care and nurse-led models are not integrated into service delivery.
• Workforce flexibility and infrastructure to support alternative models are limited.
</t>
        </r>
        <r>
          <rPr>
            <b/>
            <sz val="9"/>
            <color indexed="81"/>
            <rFont val="Arial body"/>
          </rPr>
          <t xml:space="preserve">
</t>
        </r>
      </text>
    </comment>
    <comment ref="E37" authorId="0" shapeId="0" xr:uid="{637836CB-88A8-4450-A513-E66D17908FDE}">
      <text>
        <r>
          <rPr>
            <b/>
            <sz val="9"/>
            <color indexed="81"/>
            <rFont val="Arial body"/>
          </rPr>
          <t xml:space="preserve">Key attributes of the maturity level:
</t>
        </r>
        <r>
          <rPr>
            <sz val="9"/>
            <color indexed="81"/>
            <rFont val="Arial body"/>
          </rPr>
          <t xml:space="preserve">
• Some alternative care models, such as nurse-led and virtual care, are being trailed.
• Virtual consultations and telehealth services are supported by basic digital infrastructure.
• Nurse involvement in virtual triage or care occurs but is not standardised.
• Pilot programs (e.g., nurse practitioner-led models, community outreach) exist in isolated settings, supported by short-term funding and local leadership.
</t>
        </r>
      </text>
    </comment>
    <comment ref="F37" authorId="0" shapeId="0" xr:uid="{C5C949EB-757A-4C3C-AEEC-90631E57DA31}">
      <text>
        <r>
          <rPr>
            <b/>
            <sz val="9"/>
            <color indexed="81"/>
            <rFont val="Arial body"/>
          </rPr>
          <t xml:space="preserve">Key attributes of this maturity level:
</t>
        </r>
        <r>
          <rPr>
            <sz val="9"/>
            <color indexed="81"/>
            <rFont val="Arial body"/>
          </rPr>
          <t xml:space="preserve">
• Virtual care tools, including Victorian Virtual Emergency Department (VVED) and telehealth, are embedded in clinical workflows.
• Alternative care models such as Bush Nursing Centres, Parenting Centres, and Multi-Purpose Services support continuity of care.
• Regional collaboration and workforce training enable integration of these models.
• Mechanisms such as Memoranda of Understanding (MoUs) are considered to support governance and integration.
• Nurse practitioners and nurse-led models are embedded in multidisciplinary teams, supported by stable funding and growing consumer access.
.
</t>
        </r>
      </text>
    </comment>
    <comment ref="G37" authorId="0" shapeId="0" xr:uid="{D09B7105-417D-4E0B-AF79-95A5CD48E94C}">
      <text>
        <r>
          <rPr>
            <b/>
            <sz val="9"/>
            <color indexed="81"/>
            <rFont val="Arial body"/>
          </rPr>
          <t xml:space="preserve">Key attributes of this maturity level:
</t>
        </r>
        <r>
          <rPr>
            <sz val="9"/>
            <color indexed="81"/>
            <rFont val="Arial body"/>
          </rPr>
          <t xml:space="preserve">
• Alternative care models are strategically embedded in service delivery.
• Nurses and allied health professionals have defined roles in virtual care.
• Virtual and alternative models enhance access, reduce demand, and support home-based care.
• Models are co-designed with consumers and communities.
• Strategic planning, coordinated funding, digital infrastructure, and expanded roles (including nurse practitioners) support sustainability.
</t>
        </r>
        <r>
          <rPr>
            <b/>
            <sz val="9"/>
            <color indexed="81"/>
            <rFont val="Arial body"/>
          </rPr>
          <t xml:space="preserve">
</t>
        </r>
      </text>
    </comment>
    <comment ref="H37" authorId="0" shapeId="0" xr:uid="{87178D15-868D-46A6-9ADE-14A0DB110399}">
      <text>
        <r>
          <rPr>
            <b/>
            <sz val="9"/>
            <color indexed="81"/>
            <rFont val="Arial body"/>
          </rPr>
          <t xml:space="preserve">Key attributes of this maturity level:
</t>
        </r>
        <r>
          <rPr>
            <sz val="9"/>
            <color indexed="81"/>
            <rFont val="Arial body"/>
          </rPr>
          <t xml:space="preserve">
• Alternative care models are central to the organisation’s identity and strategy.
• The organisation leads innovation, policy reform, and system-wide transformation.
• Virtual and alternative models are fully integrated across the organisation and LHSN.
• Advanced digital infrastructure supports predictive analytics, real-time collaboration, and flexible funding models.
• Nurse practitioner and allied health-led care drive innovation and equitable, person-centred care across all settings.
</t>
        </r>
        <r>
          <rPr>
            <b/>
            <sz val="9"/>
            <color indexed="81"/>
            <rFont val="Arial body"/>
          </rPr>
          <t xml:space="preserve">
</t>
        </r>
      </text>
    </comment>
    <comment ref="D51" authorId="0" shapeId="0" xr:uid="{75CC27B6-76A0-4A86-A9A1-DE6AFD3EEB5A}">
      <text>
        <r>
          <rPr>
            <b/>
            <sz val="9"/>
            <color indexed="81"/>
            <rFont val="Arial body"/>
          </rPr>
          <t xml:space="preserve">Key attributes of this maturity level:
</t>
        </r>
        <r>
          <rPr>
            <sz val="9"/>
            <color indexed="81"/>
            <rFont val="Arial body"/>
          </rPr>
          <t xml:space="preserve">
• Clinical policies and procedures are inconsistent, outdated, or missing.
• No formal mechanisms exist for policy review or compliance monitoring.
• Access to best-practice guidelines, care pathways, and decision support tools is fragmented and decentralised.
• Clinicians report difficulty locating and applying guidance consistently across services.
</t>
        </r>
        <r>
          <rPr>
            <b/>
            <sz val="9"/>
            <color indexed="81"/>
            <rFont val="Arial body"/>
          </rPr>
          <t xml:space="preserve">
</t>
        </r>
      </text>
    </comment>
    <comment ref="E51" authorId="0" shapeId="0" xr:uid="{6B7445BA-2233-44D0-89AF-9F425BE50C6C}">
      <text>
        <r>
          <rPr>
            <b/>
            <sz val="9"/>
            <color indexed="81"/>
            <rFont val="Arial body"/>
          </rPr>
          <t xml:space="preserve">Key attributes of the maturity level:
</t>
        </r>
        <r>
          <rPr>
            <sz val="9"/>
            <color indexed="81"/>
            <rFont val="Arial body"/>
          </rPr>
          <t xml:space="preserve">
• Clinical policies and procedures are in place but reviewed sporadically, often in response to incidents or audits.
• Clinicians have partial access to best-practice guidelines and decision support tools, including ACSQHC resources.
• Access remains inconsistent and reactive, with limited integration into routine practice.
</t>
        </r>
      </text>
    </comment>
    <comment ref="F51" authorId="0" shapeId="0" xr:uid="{9091A82D-5E30-4017-8DA0-C50F4C023F81}">
      <text>
        <r>
          <rPr>
            <b/>
            <sz val="9"/>
            <color indexed="81"/>
            <rFont val="Arial body"/>
          </rPr>
          <t xml:space="preserve">Key attributes of this maturity level:
</t>
        </r>
        <r>
          <rPr>
            <sz val="9"/>
            <color indexed="81"/>
            <rFont val="Arial body"/>
          </rPr>
          <t xml:space="preserve">
• A structured clinical policy framework is in place, with scheduled reviews and compliance monitored through audits.
• Clinicians have reliable access to centralised, evidence-based guidelines and decision support tools.
• Policies and procedures align with best practice and include locally developed and ACSQHC resources.
• Clinical practice policies are adopted across LHSNs where appropriate, considering service capability.
.
</t>
        </r>
      </text>
    </comment>
    <comment ref="G51" authorId="0" shapeId="0" xr:uid="{96C579D3-EDF3-44DC-9F34-91CCAB954486}">
      <text>
        <r>
          <rPr>
            <b/>
            <sz val="9"/>
            <color indexed="81"/>
            <rFont val="Arial body"/>
          </rPr>
          <t xml:space="preserve">Key attributes of this maturity level:
</t>
        </r>
        <r>
          <rPr>
            <sz val="9"/>
            <color indexed="81"/>
            <rFont val="Arial body"/>
          </rPr>
          <t xml:space="preserve">
• Best-practice guidelines and clinical pathways are centralised, searchable, and aligned with legislation and standards.
• Policies are supported by a compliance register and reviewed regularly.
• Staff are routinely trained when updates occur.
• Clinical pathways are actively used and continuously monitored to support effective care and improvement.
</t>
        </r>
        <r>
          <rPr>
            <b/>
            <sz val="9"/>
            <color indexed="81"/>
            <rFont val="Arial body"/>
          </rPr>
          <t xml:space="preserve">
</t>
        </r>
      </text>
    </comment>
    <comment ref="H51" authorId="0" shapeId="0" xr:uid="{B4321C90-6909-4985-8608-F6D793AD696E}">
      <text>
        <r>
          <rPr>
            <b/>
            <sz val="9"/>
            <color indexed="81"/>
            <rFont val="Arial body"/>
          </rPr>
          <t xml:space="preserve">Key attributes of this maturity level:
</t>
        </r>
        <r>
          <rPr>
            <sz val="9"/>
            <color indexed="81"/>
            <rFont val="Arial body"/>
          </rPr>
          <t xml:space="preserve">
• Governance of clinical policies is proactive and data-driven.
• Real-time monitoring and adaptive updates are informed by risk intelligence and legislative changes.
• Clinicians contribute to the development of evidence-based guidance through committees and collaborative processes.
• A central repository of policies is maintained across the LHSN, tailored to service capabilities.
• This approach supports consistency, reduces duplication, and enhances standardisation across the network.
</t>
        </r>
        <r>
          <rPr>
            <b/>
            <sz val="9"/>
            <color indexed="81"/>
            <rFont val="Arial body"/>
          </rPr>
          <t xml:space="preserve">
</t>
        </r>
      </text>
    </comment>
    <comment ref="D52" authorId="0" shapeId="0" xr:uid="{6C88CF8F-C6DE-4831-99C5-4DDB2C7D4767}">
      <text>
        <r>
          <rPr>
            <b/>
            <sz val="9"/>
            <color indexed="81"/>
            <rFont val="Arial body"/>
          </rPr>
          <t xml:space="preserve">Key attributes of this maturity level:
</t>
        </r>
        <r>
          <rPr>
            <sz val="9"/>
            <color indexed="81"/>
            <rFont val="Arial body"/>
          </rPr>
          <t xml:space="preserve">
• Formal systems for monitoring and managing daily service demand are not yet established.
• Responses to patient flow are reactive and vary across teams.
• Safety huddles are being explored but occur sporadically, with limited structure or participation.
• Escalation protocols and surge planning are not defined.
• Data is minimally used to support patient flow decisions.
</t>
        </r>
        <r>
          <rPr>
            <b/>
            <sz val="9"/>
            <color indexed="81"/>
            <rFont val="Arial body"/>
          </rPr>
          <t xml:space="preserve">
</t>
        </r>
      </text>
    </comment>
    <comment ref="E52" authorId="0" shapeId="0" xr:uid="{6A781B5E-3979-4045-BF04-ABF8491F7F9F}">
      <text>
        <r>
          <rPr>
            <b/>
            <sz val="9"/>
            <color indexed="81"/>
            <rFont val="Arial body"/>
          </rPr>
          <t xml:space="preserve">Key attributes of the maturity level:
</t>
        </r>
        <r>
          <rPr>
            <sz val="9"/>
            <color indexed="81"/>
            <rFont val="Arial body"/>
          </rPr>
          <t xml:space="preserve">
• Basic tools such as manual logs and simple dashboards are used to monitor service demand.
• Digital systems exist but provide limited real-time insights into patient flow and clinical demand.
• Safety huddles are conducted regularly with a basic structure and consistent leadership.
• Escalation processes are informal and inconsistently applied.
• Staffing and resource flexibility is constrained, with occasional redeployment.
</t>
        </r>
      </text>
    </comment>
    <comment ref="F52" authorId="0" shapeId="0" xr:uid="{0A9F8700-A188-4E45-A258-34316A2D4EFA}">
      <text>
        <r>
          <rPr>
            <b/>
            <sz val="9"/>
            <color indexed="81"/>
            <rFont val="Arial body"/>
          </rPr>
          <t xml:space="preserve">Key attributes of this maturity level:
</t>
        </r>
        <r>
          <rPr>
            <sz val="9"/>
            <color indexed="81"/>
            <rFont val="Arial body"/>
          </rPr>
          <t xml:space="preserve">
• Structured systems are in place to manage daily service demand.
• Regular operational meetings address patient flow, acuity, workforce demand and capability, and clinical risks.
• Safety huddles are embedded in daily routines, with active multidisciplinary participation.
• Real-time dashboards track key indicators such as bed occupancy, patient movements, and skill mix.
• Demand data is routinely used to guide operational decisions.
• Formal escalation frameworks are consistently applied.
• Surge protocols are integrated into workforce planning.
• Leaders oversees strategy and performance related to patient flow and care transitions.
.
</t>
        </r>
      </text>
    </comment>
    <comment ref="G52" authorId="0" shapeId="0" xr:uid="{CFECB3FB-DC4F-46C5-859F-979A28CD730E}">
      <text>
        <r>
          <rPr>
            <b/>
            <sz val="9"/>
            <color indexed="81"/>
            <rFont val="Arial body"/>
          </rPr>
          <t xml:space="preserve">Key attributes of this maturity level:
</t>
        </r>
        <r>
          <rPr>
            <sz val="9"/>
            <color indexed="81"/>
            <rFont val="Arial body"/>
          </rPr>
          <t xml:space="preserve">
• Predictive analytics and integrated digital systems support proactive, data-informed decision-making.
• Safety huddles are structured, well-attended, and integrated across teams and leadership levels.
• Defined escalation protocols use specific triggers to guide coordinated responses.
• LHSN service demand data is routinely reviewed to guide operational decisions across the network.
• Staff roles and resources are dynamically adjusted based on demand.
• Demand metrics inform strategies to improve access to care (e.g. appointment availability, test result turnaround, admission/discharge efficiency, ambulance offload times, ED length of stay).
</t>
        </r>
        <r>
          <rPr>
            <b/>
            <sz val="9"/>
            <color indexed="81"/>
            <rFont val="Arial body"/>
          </rPr>
          <t xml:space="preserve">
</t>
        </r>
      </text>
    </comment>
    <comment ref="H52" authorId="0" shapeId="0" xr:uid="{2A510D17-3877-45A1-9133-FF2586B5DA19}">
      <text>
        <r>
          <rPr>
            <b/>
            <sz val="9"/>
            <color indexed="81"/>
            <rFont val="Arial body"/>
          </rPr>
          <t xml:space="preserve">Key attributes of this maturity level:
</t>
        </r>
        <r>
          <rPr>
            <sz val="9"/>
            <color indexed="81"/>
            <rFont val="Arial body"/>
          </rPr>
          <t xml:space="preserve">
• Advanced systems enable real-time coordination across healthcare settings and sectors.
• LHSN service demand data is systematically reviewed to inform operational decision-making.
• Care is delivered in the most appropriate setting, as close to home as possible.
• Systems support safe, equitable, and timely care across service networks.
• Workforce and infrastructure are flexibly scaled to meet demand.
• Advanced analytics are embedded in continuous improvement and innovation processes.
</t>
        </r>
        <r>
          <rPr>
            <b/>
            <sz val="9"/>
            <color indexed="81"/>
            <rFont val="Arial body"/>
          </rPr>
          <t xml:space="preserve">
</t>
        </r>
      </text>
    </comment>
    <comment ref="D53" authorId="0" shapeId="0" xr:uid="{71FA09DA-4923-4E1B-AF7D-5ACA95066BFC}">
      <text>
        <r>
          <rPr>
            <b/>
            <sz val="9"/>
            <color indexed="81"/>
            <rFont val="Arial body"/>
          </rPr>
          <t xml:space="preserve">Key attributes of this maturity level:
</t>
        </r>
        <r>
          <rPr>
            <sz val="9"/>
            <color indexed="81"/>
            <rFont val="Arial body"/>
          </rPr>
          <t xml:space="preserve">
• Clinical triaging is reactive and varies across ambulance, hospital, and community services.
• Protocols are not consistently applied, which may affect timeliness and coordination.
Examples: 
Ambulance:
• Clearing and transfer protocols are not standardised.
• Transfers may exceed recommended timeframes.
Hospital:
• ATS categories are applied inconsistently.
• Triage decisions vary across clinicians and settings.
Community:
• Demand management processes are not structured.
• Referrals are unmanaged, and waitlists are not routinely monitored.
</t>
        </r>
        <r>
          <rPr>
            <b/>
            <sz val="9"/>
            <color indexed="81"/>
            <rFont val="Arial body"/>
          </rPr>
          <t xml:space="preserve">
</t>
        </r>
      </text>
    </comment>
    <comment ref="E53" authorId="0" shapeId="0" xr:uid="{804D8565-3572-44AE-BCC2-57B791D36461}">
      <text>
        <r>
          <rPr>
            <b/>
            <sz val="9"/>
            <color indexed="81"/>
            <rFont val="Arial body"/>
          </rPr>
          <t xml:space="preserve">Key attributes of the maturity level:
</t>
        </r>
        <r>
          <rPr>
            <sz val="9"/>
            <color indexed="81"/>
            <rFont val="Arial body"/>
          </rPr>
          <t xml:space="preserve">
• Clinical triaging processes are documented across services.
• Basic protocols guide ambulance transfers, hospital triage, and community intake.
• Coordination is emerging but not yet consistent or responsive in real time.
Examples:
Ambulance:
• Basic standards for transfer and clearing are adopted.
• Escalation protocols exist but are not consistently applied.
Hospital:
• ATS categories are applied with moderate consistency.
• Time-based responses are tracked in some areas.
Community:
• Intake and eligibility criteria are defined.
• Demand management principles are acknowledged but not fully operationalised.
</t>
        </r>
      </text>
    </comment>
    <comment ref="F53" authorId="0" shapeId="0" xr:uid="{3103F67D-64AD-421D-B23E-DEFC1AA3FCDC}">
      <text>
        <r>
          <rPr>
            <b/>
            <sz val="9"/>
            <color indexed="81"/>
            <rFont val="Arial body"/>
          </rPr>
          <t xml:space="preserve">Key attributes of this maturity level:
</t>
        </r>
        <r>
          <rPr>
            <sz val="9"/>
            <color indexed="81"/>
            <rFont val="Arial body"/>
          </rPr>
          <t xml:space="preserve">
• Clinical triaging is coordinated across ambulance, hospital, and community services.
• Shared protocols and data systems support consistent decision-making.
Examples:
Ambulance:
• Distribution and transfer processes are aligned to capacity using real-time dashboards.
• Cohorting and video-assisted triage are introduced.
• VVED referrals are standardised.
Hospital:
• ATS categories guide timely care delivery.
• Surge spaces and fast-track models are activated during peak demand.
Community:
• Structured intake, prioritisation, and referral pathways are used.
• Models such as STAT and impact/change matrices support triage.
• Warm referrals and self-management are supported.
.
</t>
        </r>
      </text>
    </comment>
    <comment ref="G53" authorId="0" shapeId="0" xr:uid="{FC3D889A-E2C1-48D3-AD08-20F825118AE9}">
      <text>
        <r>
          <rPr>
            <b/>
            <sz val="9"/>
            <color indexed="81"/>
            <rFont val="Arial body"/>
          </rPr>
          <t xml:space="preserve">Key attributes of this maturity level:
</t>
        </r>
        <r>
          <rPr>
            <sz val="9"/>
            <color indexed="81"/>
            <rFont val="Arial body"/>
          </rPr>
          <t xml:space="preserve">
• Clinical triaging is supported by proactive planning, predictive analytics, and continuous improvement.
• Real-time collaboration enables prioritisation and flow management.
• Equity, diversity, and inclusion are considered in triage decisions.
Examples:
Ambulance:
• Dashboards inform load levelling and clearing times.
• Escalation processes are clearly defined and consistently applied.
Hospital:
• Early senior clinician reviews support timely patient flow.
• Short Stay Units and fast-track areas are utilised.
• Direct admission pathways are active.
Community:
• Demand management is embedded across the consumer journey.
• Data informs service planning and prioritisation.
• Priority groups are actively supported.
</t>
        </r>
        <r>
          <rPr>
            <b/>
            <sz val="9"/>
            <color indexed="81"/>
            <rFont val="Arial body"/>
          </rPr>
          <t xml:space="preserve">
</t>
        </r>
      </text>
    </comment>
    <comment ref="H53" authorId="0" shapeId="0" xr:uid="{5D8FE825-6360-4358-88FF-80A3FD329ED9}">
      <text>
        <r>
          <rPr>
            <b/>
            <sz val="9"/>
            <color indexed="81"/>
            <rFont val="Arial body"/>
          </rPr>
          <t xml:space="preserve">Key attributes of this maturity level:
</t>
        </r>
        <r>
          <rPr>
            <sz val="9"/>
            <color indexed="81"/>
            <rFont val="Arial body"/>
          </rPr>
          <t xml:space="preserve">
• Clinical triaging is adaptive and evolves based on data, feedback, and community needs.
• All services operate within a shared framework of quality, safety, and equity.
• The system is responsive to surges, emergencies, and long-term demand.
Examples:
Ambulance:
• Transfers occur within safe timeframes and optimise service availability.
• Virtual triage and alternative pathways are maximised.
• Paramedics operate at full scope of practice.
Hospital:
• ATS categories are integrated with operational systems.
• Escalation and discharge planning are predictive and dynamic.
Community:
• Demand management is agile and data-driven.
• Service models are flexible and tailored to local needs.
• Transition and exit processes are well-supported.
</t>
        </r>
        <r>
          <rPr>
            <b/>
            <sz val="9"/>
            <color indexed="81"/>
            <rFont val="Arial body"/>
          </rPr>
          <t xml:space="preserve">
</t>
        </r>
      </text>
    </comment>
    <comment ref="D54" authorId="0" shapeId="0" xr:uid="{B942D00A-7AA9-4116-8CFC-008F9D13809E}">
      <text>
        <r>
          <rPr>
            <b/>
            <sz val="9"/>
            <color indexed="81"/>
            <rFont val="Arial body"/>
          </rPr>
          <t xml:space="preserve">Key attributes of this maturity level:
</t>
        </r>
        <r>
          <rPr>
            <sz val="9"/>
            <color indexed="81"/>
            <rFont val="Arial body"/>
          </rPr>
          <t xml:space="preserve">
• Formal clinical risk screening processes are not yet established.
• Structured assessment tools are minimally used.
• Risk identification relies on individual clinician judgment.
• Consumers are rarely engaged in the risk assessment process.
</t>
        </r>
        <r>
          <rPr>
            <b/>
            <sz val="9"/>
            <color indexed="81"/>
            <rFont val="Arial body"/>
          </rPr>
          <t xml:space="preserve">
</t>
        </r>
      </text>
    </comment>
    <comment ref="E54" authorId="0" shapeId="0" xr:uid="{5EB9A9ED-1D02-49D7-8651-779C3FAB8C27}">
      <text>
        <r>
          <rPr>
            <b/>
            <sz val="9"/>
            <color indexed="81"/>
            <rFont val="Arial body"/>
          </rPr>
          <t xml:space="preserve">Key attributes of the maturity level:
</t>
        </r>
        <r>
          <rPr>
            <sz val="9"/>
            <color indexed="81"/>
            <rFont val="Arial body"/>
          </rPr>
          <t xml:space="preserve">
• Basic validated risk screening tools are used inconsistently across the organisation.
• Staff training and documented processes for clinical risk screening are limited.
• Risk assessment is not embedded into clinical workflows.
• Screening is task-focused rather than person-centred.
</t>
        </r>
      </text>
    </comment>
    <comment ref="F54" authorId="0" shapeId="0" xr:uid="{EDD8C19A-EBF9-4636-A707-AD427708EC93}">
      <text>
        <r>
          <rPr>
            <b/>
            <sz val="9"/>
            <color indexed="81"/>
            <rFont val="Arial body"/>
          </rPr>
          <t xml:space="preserve">Key attributes of this maturity level:
</t>
        </r>
        <r>
          <rPr>
            <sz val="9"/>
            <color indexed="81"/>
            <rFont val="Arial body"/>
          </rPr>
          <t xml:space="preserve">
• Clinical risk screening and assessment are guided by defined policies and procedures.
• Standardised, validated tools are routinely used to support clinical assessment and judgement.
• Risk assessment includes documentation, measurement, and identification of mitigation strategies.
• Mitigation strategies are integrated into care planning and delivery.
• Screening is a routine element of clinical workflow.
.
</t>
        </r>
      </text>
    </comment>
    <comment ref="G54" authorId="0" shapeId="0" xr:uid="{7BF7504D-6021-4D24-A59E-635A0C132640}">
      <text>
        <r>
          <rPr>
            <b/>
            <sz val="9"/>
            <color indexed="81"/>
            <rFont val="Arial body"/>
          </rPr>
          <t xml:space="preserve">Key attributes of this maturity level:
</t>
        </r>
        <r>
          <rPr>
            <sz val="9"/>
            <color indexed="81"/>
            <rFont val="Arial body"/>
          </rPr>
          <t xml:space="preserve">
• Population and service-level risk assessments guide local screening and assessment processes.
• Clinical risk screening is embedded in workflows and tailored to individual needs across departments.
• Screening is repeated throughout the care journey to inform planning.
• Consumers are actively engaged in identifying risks and co-planning their care.
</t>
        </r>
        <r>
          <rPr>
            <b/>
            <sz val="9"/>
            <color indexed="81"/>
            <rFont val="Arial body"/>
          </rPr>
          <t xml:space="preserve">
</t>
        </r>
      </text>
    </comment>
    <comment ref="H54" authorId="0" shapeId="0" xr:uid="{EB2C962D-CF17-46DB-9070-AF24A550B8A7}">
      <text>
        <r>
          <rPr>
            <b/>
            <sz val="9"/>
            <color indexed="81"/>
            <rFont val="Arial body"/>
          </rPr>
          <t xml:space="preserve">Key attributes of this maturity level:
</t>
        </r>
        <r>
          <rPr>
            <sz val="9"/>
            <color indexed="81"/>
            <rFont val="Arial body"/>
          </rPr>
          <t xml:space="preserve">
• Clinical risk screening is proactive, person-centred, and continuously improved through co-design with consumers.
• Screening processes are culturally appropriate, responsive, and relevant to service user needs.
• Consumer involvement in both risk screening and mitigation is standard practice.
• Data from screening informs system-level risk management and drives service and care redesign.
</t>
        </r>
        <r>
          <rPr>
            <b/>
            <sz val="9"/>
            <color indexed="81"/>
            <rFont val="Arial body"/>
          </rPr>
          <t xml:space="preserve">
</t>
        </r>
      </text>
    </comment>
    <comment ref="D55" authorId="0" shapeId="0" xr:uid="{14BBBFEC-1588-4D2A-AAC7-136AE601EAAA}">
      <text>
        <r>
          <rPr>
            <b/>
            <sz val="9"/>
            <color indexed="81"/>
            <rFont val="Arial body"/>
          </rPr>
          <t xml:space="preserve">Key attributes of this maturity level:
</t>
        </r>
        <r>
          <rPr>
            <sz val="9"/>
            <color indexed="81"/>
            <rFont val="Arial body"/>
          </rPr>
          <t xml:space="preserve"> 
• Training on recognising and responding to clinical deterioration is limited.
• Escalation relies on individual judgement.
• Capability is not tracked or monitored.
</t>
        </r>
        <r>
          <rPr>
            <b/>
            <sz val="9"/>
            <color indexed="81"/>
            <rFont val="Arial body"/>
          </rPr>
          <t xml:space="preserve">
</t>
        </r>
      </text>
    </comment>
    <comment ref="E55" authorId="0" shapeId="0" xr:uid="{4D188AF8-8998-4E79-A246-2EEA60F31D30}">
      <text>
        <r>
          <rPr>
            <b/>
            <sz val="9"/>
            <color indexed="81"/>
            <rFont val="Arial body"/>
          </rPr>
          <t xml:space="preserve">Key attributes of the maturity level:
</t>
        </r>
        <r>
          <rPr>
            <sz val="9"/>
            <color indexed="81"/>
            <rFont val="Arial body"/>
          </rPr>
          <t xml:space="preserve">
• Introductory training is available but siloed by clinical group.
• Participation and training updates are documented locally.
• Capability development is primarily through annual mandatory Basic Life Support (BLS) training and competency assessment.
</t>
        </r>
      </text>
    </comment>
    <comment ref="F55" authorId="0" shapeId="0" xr:uid="{C8561DFD-2A46-4D34-BF45-C1A077A0513D}">
      <text>
        <r>
          <rPr>
            <b/>
            <sz val="9"/>
            <color indexed="81"/>
            <rFont val="Arial body"/>
          </rPr>
          <t xml:space="preserve">Key attributes of this maturity level:
</t>
        </r>
        <r>
          <rPr>
            <sz val="9"/>
            <color indexed="81"/>
            <rFont val="Arial body"/>
          </rPr>
          <t xml:space="preserve">
• Clinical staff receive regular training on recognising and responding to clinical deterioration.
• Training includes vital sign monitoring, early warning systems, physiological, cognitive and mental deterioration, escalation protocols, and structured communication (e.g. ISBAR).
• Training and competency are centrally tracked and monitored.
• Feedback is invited to support continuous improvement.
.
</t>
        </r>
      </text>
    </comment>
    <comment ref="G55" authorId="0" shapeId="0" xr:uid="{5CCDA5DC-C45F-49D6-B1AF-2F6365390422}">
      <text>
        <r>
          <rPr>
            <b/>
            <sz val="9"/>
            <color indexed="81"/>
            <rFont val="Arial body"/>
          </rPr>
          <t xml:space="preserve">Key attributes of this maturity level:
</t>
        </r>
        <r>
          <rPr>
            <sz val="9"/>
            <color indexed="81"/>
            <rFont val="Arial body"/>
          </rPr>
          <t xml:space="preserve">
• Training includes simulation to build staff capability, confidence and competence in managing clinical deterioration.
• Multi-disciplinary simulation is used to reflect real-world environments and foster cross-disciplinary communication.
• Training outcomes are tracked, monitored, and reported to the Executive and Board.
• Data is used to guide targeted training enhancements.
</t>
        </r>
        <r>
          <rPr>
            <b/>
            <sz val="9"/>
            <color indexed="81"/>
            <rFont val="Arial body"/>
          </rPr>
          <t xml:space="preserve">
</t>
        </r>
      </text>
    </comment>
    <comment ref="H55" authorId="0" shapeId="0" xr:uid="{F7F839F9-5597-41C1-800B-6528D60751A8}">
      <text>
        <r>
          <rPr>
            <b/>
            <sz val="9"/>
            <color indexed="81"/>
            <rFont val="Arial body"/>
          </rPr>
          <t xml:space="preserve">Key attributes of this maturity level:
</t>
        </r>
        <r>
          <rPr>
            <sz val="9"/>
            <color indexed="81"/>
            <rFont val="Arial body"/>
          </rPr>
          <t xml:space="preserve">
• The clinical deterioration capability program is recognised as a sector exemplar.
• Training is continuously refined through participant feedback, performance data, and governance oversight.
• A culture of continuous learning and improvement is actively supported across disciplines.
</t>
        </r>
        <r>
          <rPr>
            <b/>
            <sz val="9"/>
            <color indexed="81"/>
            <rFont val="Arial body"/>
          </rPr>
          <t xml:space="preserve">
</t>
        </r>
      </text>
    </comment>
    <comment ref="D56" authorId="0" shapeId="0" xr:uid="{9F24D19E-0614-440A-8607-501B21E97EB9}">
      <text>
        <r>
          <rPr>
            <b/>
            <sz val="9"/>
            <color indexed="81"/>
            <rFont val="Arial body"/>
          </rPr>
          <t xml:space="preserve">Key attributes of this maturity level:
</t>
        </r>
        <r>
          <rPr>
            <sz val="9"/>
            <color indexed="81"/>
            <rFont val="Arial body"/>
          </rPr>
          <t xml:space="preserve">
• Escalation protocols are limited or not clearly defined.
• Staff may be uncertain about recognising and responding to signs of deterioration.
• Clinical monitoring practices vary and often depend on individual judgement.
• Vital signs are recorded but not routinely tracked over time or used to inform decisions.
• Documentation of deterioration is inconsistent across teams.
</t>
        </r>
        <r>
          <rPr>
            <b/>
            <sz val="9"/>
            <color indexed="81"/>
            <rFont val="Arial body"/>
          </rPr>
          <t xml:space="preserve">
</t>
        </r>
      </text>
    </comment>
    <comment ref="E56" authorId="0" shapeId="0" xr:uid="{E5D8A562-FCC9-4F4E-825B-EC171FB11F6E}">
      <text>
        <r>
          <rPr>
            <b/>
            <sz val="9"/>
            <color indexed="81"/>
            <rFont val="Arial body"/>
          </rPr>
          <t xml:space="preserve">Key attributes of the maturity level:
</t>
        </r>
        <r>
          <rPr>
            <sz val="9"/>
            <color indexed="81"/>
            <rFont val="Arial body"/>
          </rPr>
          <t xml:space="preserve">
• Basic policies support recognition and response to clinical deterioration.
• Escalation criteria are documented in some areas, though application may be inconsistent.
• Observation charts are used to support recognition of deterioration.
• Some clinical parameters are tracked routinely.
• Standardised monitoring frequencies are introduced for common patient groups.
</t>
        </r>
      </text>
    </comment>
    <comment ref="F56" authorId="0" shapeId="0" xr:uid="{CB21A870-711F-43BE-9CFB-91ED3DD5EFAF}">
      <text>
        <r>
          <rPr>
            <b/>
            <sz val="9"/>
            <color indexed="81"/>
            <rFont val="Arial body"/>
          </rPr>
          <t xml:space="preserve">Key attributes of this maturity level:
</t>
        </r>
        <r>
          <rPr>
            <sz val="9"/>
            <color indexed="81"/>
            <rFont val="Arial body"/>
          </rPr>
          <t xml:space="preserve">
• Governance structures, policies, and procedures support consistent recognition and response.
• Structured escalation pathways are integrated into clinical workflows, including planning for internal and external transfers.
• Vital signs and clinical parameters are monitored at appropriate frequencies, tailored to individual clinical presentations.
• Graphical documentation supports recognition of clinical trends.
• Validated early warning systems and escalation triggers are embedded across the organisation.
.
</t>
        </r>
      </text>
    </comment>
    <comment ref="G56" authorId="0" shapeId="0" xr:uid="{B9991F4C-BCEA-4EFD-B35F-A27C983B9467}">
      <text>
        <r>
          <rPr>
            <b/>
            <sz val="9"/>
            <color indexed="81"/>
            <rFont val="Arial body"/>
          </rPr>
          <t xml:space="preserve">Key attributes of this maturity level:
</t>
        </r>
        <r>
          <rPr>
            <sz val="9"/>
            <color indexed="81"/>
            <rFont val="Arial body"/>
          </rPr>
          <t xml:space="preserve">
• Leaders actively promote clinical escalation as a safety priority.
• Escalation protocols are tailored to specific clinical areas and patient needs.
• Monitoring systems are integrated into electronic health records, with automated alerts and triggers.
• Regular audits and feedback loops assess compliance and effectiveness.
• Audit data trends are reviewed with multidisciplinary teams and shared with leadership and frontline staff.
• Quality and Safety committees regularly review deterioration data to identify trends and guide improvements.
</t>
        </r>
        <r>
          <rPr>
            <b/>
            <sz val="9"/>
            <color indexed="81"/>
            <rFont val="Arial body"/>
          </rPr>
          <t xml:space="preserve">
</t>
        </r>
      </text>
    </comment>
    <comment ref="H56" authorId="0" shapeId="0" xr:uid="{75FB9A8B-5BF0-4228-BF0E-71ED54F41D63}">
      <text>
        <r>
          <rPr>
            <b/>
            <sz val="9"/>
            <color indexed="81"/>
            <rFont val="Arial body"/>
          </rPr>
          <t xml:space="preserve">Key attributes of this maturity level:
</t>
        </r>
        <r>
          <rPr>
            <sz val="9"/>
            <color indexed="81"/>
            <rFont val="Arial body"/>
          </rPr>
          <t xml:space="preserve">
• Organisation-wide governance ensures responsiveness and accountability for continuous improvement in recognition and response to clinical deterioration.
• Clinical monitoring systems incorporate predictive analytics to support early detection and timely response.
• System upgrades are co-designed with clinicians and refined through innovation, feedback, and real-time data insights.
</t>
        </r>
        <r>
          <rPr>
            <b/>
            <sz val="9"/>
            <color indexed="81"/>
            <rFont val="Arial body"/>
          </rPr>
          <t xml:space="preserve">
</t>
        </r>
      </text>
    </comment>
    <comment ref="D57" authorId="0" shapeId="0" xr:uid="{E120211F-0CE3-43BA-B2AD-1DF5E353D46B}">
      <text>
        <r>
          <rPr>
            <b/>
            <sz val="9"/>
            <color indexed="81"/>
            <rFont val="Arial body"/>
          </rPr>
          <t xml:space="preserve">Key attributes of this maturity level:
</t>
        </r>
        <r>
          <rPr>
            <sz val="9"/>
            <color indexed="81"/>
            <rFont val="Arial body"/>
          </rPr>
          <t xml:space="preserve">
• Escalation pathways and protocols are not formally established.
• Responses to clinical deterioration are reactive and vary across settings.
• Criteria for escalation are undefined or inconsistently applied.
• Mechanisms for staff and consumers to raise clinical concerns are limited or unavailable.
• Consumer-initiated escalation pathways are not in place.
</t>
        </r>
        <r>
          <rPr>
            <b/>
            <sz val="9"/>
            <color indexed="81"/>
            <rFont val="Arial body"/>
          </rPr>
          <t xml:space="preserve">
</t>
        </r>
      </text>
    </comment>
    <comment ref="E57" authorId="0" shapeId="0" xr:uid="{805B70A6-06B6-4157-9233-C28BE9FA6274}">
      <text>
        <r>
          <rPr>
            <b/>
            <sz val="9"/>
            <color indexed="81"/>
            <rFont val="Arial body"/>
          </rPr>
          <t xml:space="preserve">Key attributes of the maturity level:
</t>
        </r>
        <r>
          <rPr>
            <sz val="9"/>
            <color indexed="81"/>
            <rFont val="Arial body"/>
          </rPr>
          <t xml:space="preserve">
• Basic escalation protocols exist, including criteria for triggering a response, but clarity and consistent use are still developing.
• Staff escalation often relies on team consensus, with varying adherence to established safety mechanisms.
• Escalation data is collected sporadically, and feedback processes are informal.
• Consumers may be passively informed about escalation options (e.g., posters), but structured processes for self-advocacy are not yet embedded.
</t>
        </r>
      </text>
    </comment>
    <comment ref="F57" authorId="0" shapeId="0" xr:uid="{74EA2F77-79F0-4E6E-8812-67CB4AA83449}">
      <text>
        <r>
          <rPr>
            <b/>
            <sz val="9"/>
            <color indexed="81"/>
            <rFont val="Arial body"/>
          </rPr>
          <t xml:space="preserve">Key attributes of this maturity level:
</t>
        </r>
        <r>
          <rPr>
            <sz val="9"/>
            <color indexed="81"/>
            <rFont val="Arial body"/>
          </rPr>
          <t xml:space="preserve">
• Escalation processes are standardised, supported by formal rapid response systems with defined roles and criteria.
• Policies and protocols are documented and accessible to staff through visual aids and resources.
• Pathways include internal and external referral options (e.g., VVED, Ambulance Victoria, PIPER, HATs, LHSN services).
• Staff are encouraged to escalate concerns, though some may require further support or confidence.
• Escalation events are monitored and audited, including location and initiator.
• Consumers have access to escalation mechanisms, though organisational support and review processes are still being strengthened.
.
</t>
        </r>
      </text>
    </comment>
    <comment ref="G57" authorId="0" shapeId="0" xr:uid="{3FBB3344-C144-4C92-979A-C02378B0AA9F}">
      <text>
        <r>
          <rPr>
            <b/>
            <sz val="9"/>
            <color indexed="81"/>
            <rFont val="Arial body"/>
          </rPr>
          <t xml:space="preserve">Key attributes of this maturity level:
</t>
        </r>
        <r>
          <rPr>
            <sz val="9"/>
            <color indexed="81"/>
            <rFont val="Arial body"/>
          </rPr>
          <t xml:space="preserve">
• Escalation pathways are integrated across departments and aligned with clinical governance frameworks.
• Protocols clearly outline criteria for recognising deterioration and steps for escalation.
• Staff are supported to escalate independently through training and leadership endorsement.
• Multidisciplinary teams respond within defined timeframes, supported by real-time communication tools.
• Step-up and step-down criteria are used to optimise care transitions and critical care capacity across the LHSN.
• Consumers can escalate care when needed, and staff are trained to support these processes.
• Consumer-led escalation is monitored, and data informs improvements.
• Feedback from staff and consumers contributes to the design and evaluation of escalation pathways.
</t>
        </r>
        <r>
          <rPr>
            <b/>
            <sz val="9"/>
            <color indexed="81"/>
            <rFont val="Arial body"/>
          </rPr>
          <t xml:space="preserve">
</t>
        </r>
      </text>
    </comment>
    <comment ref="H57" authorId="0" shapeId="0" xr:uid="{066B5070-0EF2-48F2-9B64-A1E5A9D502F3}">
      <text>
        <r>
          <rPr>
            <b/>
            <sz val="9"/>
            <color indexed="81"/>
            <rFont val="Arial body"/>
          </rPr>
          <t xml:space="preserve">Key attributes of this maturity level:
</t>
        </r>
        <r>
          <rPr>
            <sz val="9"/>
            <color indexed="81"/>
            <rFont val="Arial body"/>
          </rPr>
          <t xml:space="preserve">
• Escalation pathways are proactive, consumer-centred, and continuously refined through data analytics.
• Integration is seamless across departments and care settings, including LHSNs.
• Pathways are tailored to individual patient needs and embedded across all care environments.
• Consumers and carers actively participate in co-designing escalation pathways, with education and advocacy processes in place.
• Staff escalation is supported by a psychologically safe culture, override protocols, and anonymous escalation options.
• Insights from staff and consumers drive ongoing improvements in responsiveness and effectiveness.
• The organisation demonstrates leadership in advancing consumer-led escalation practices.
</t>
        </r>
        <r>
          <rPr>
            <b/>
            <sz val="9"/>
            <color indexed="81"/>
            <rFont val="Arial body"/>
          </rPr>
          <t xml:space="preserve">
</t>
        </r>
      </text>
    </comment>
    <comment ref="D58" authorId="0" shapeId="0" xr:uid="{A08E0A92-7E9D-4171-AC5C-A58524D4D5EB}">
      <text>
        <r>
          <rPr>
            <b/>
            <sz val="9"/>
            <color indexed="81"/>
            <rFont val="Arial body"/>
          </rPr>
          <t xml:space="preserve">Key attributes of this maturity level:
</t>
        </r>
        <r>
          <rPr>
            <sz val="9"/>
            <color indexed="81"/>
            <rFont val="Arial body"/>
          </rPr>
          <t xml:space="preserve">
• Governance structures for healthcare record documentation are not formally established.
• Clinical documentation practices vary and lack consistent structure.
• Awareness of documentation standards, roles, and responsibilities is limited.
• Healthcare records are inconsistently maintained, with no formal monitoring or review processes.
• Access to health records is restricted, and privacy/security measures are minimal.
</t>
        </r>
        <r>
          <rPr>
            <b/>
            <sz val="9"/>
            <color indexed="81"/>
            <rFont val="Arial body"/>
          </rPr>
          <t xml:space="preserve">
</t>
        </r>
      </text>
    </comment>
    <comment ref="E58" authorId="0" shapeId="0" xr:uid="{0CB140F4-C801-4B69-96BD-5DA7C610F39D}">
      <text>
        <r>
          <rPr>
            <b/>
            <sz val="9"/>
            <color indexed="81"/>
            <rFont val="Arial body"/>
          </rPr>
          <t xml:space="preserve">Key attributes of the maturity level:
</t>
        </r>
        <r>
          <rPr>
            <sz val="9"/>
            <color indexed="81"/>
            <rFont val="Arial body"/>
          </rPr>
          <t xml:space="preserve">
• Basic documentation standards are in place and aligned with national safety and quality standards.
• Roles and responsibilities for clinical documentation are partially defined.
• Documentation is audited occasionally, with efforts underway to improve consistency and completeness.
• Variability in documentation practices across teams may impact continuity of care.
</t>
        </r>
      </text>
    </comment>
    <comment ref="F58" authorId="0" shapeId="0" xr:uid="{AFF7B11E-B629-4523-A06C-5D50566816F6}">
      <text>
        <r>
          <rPr>
            <b/>
            <sz val="9"/>
            <color indexed="81"/>
            <rFont val="Arial body"/>
          </rPr>
          <t xml:space="preserve">Key attributes of this maturity level:
</t>
        </r>
        <r>
          <rPr>
            <sz val="9"/>
            <color indexed="81"/>
            <rFont val="Arial body"/>
          </rPr>
          <t xml:space="preserve">
• Documentation practices are increasingly standardised and support safe communication across care transitions.
• Standardised templates and electronic systems are used to support structured documentation.
• Governance structures and policies are in place and aligned with national standards.
• Documentation is recognised as a key component of clinical governance and is regularly audited.
• Healthcare records are accessible at the point of care, with privacy and security protocols implemented within the organisation.
• The health record system complies with Victorian Protective Data Security Standards and is reviewed for risks and breaches.
.
</t>
        </r>
      </text>
    </comment>
    <comment ref="G58" authorId="0" shapeId="0" xr:uid="{60B90B18-004B-42F1-836B-F832E27F2861}">
      <text>
        <r>
          <rPr>
            <b/>
            <sz val="9"/>
            <color indexed="81"/>
            <rFont val="Arial body"/>
          </rPr>
          <t xml:space="preserve">Key attributes of this maturity level:
</t>
        </r>
        <r>
          <rPr>
            <sz val="9"/>
            <color indexed="81"/>
            <rFont val="Arial body"/>
          </rPr>
          <t xml:space="preserve">
• Documentation is comprehensive, person-centred, and consistently supports high-quality care.
• Records are integrated across multidisciplinary teams and meet national requirements, enabling accurate coding, auditing, and performance monitoring.
• Timely and accurate recordkeeping is supported by integrated systems and documentation tools.
• Clinicians have access to real-time records at the point of care, supporting informed decision-making within the organisation and/or LHSN.
• The organisation has commenced using CareSync Exchange to contribute to centralised healthcare documentation.
</t>
        </r>
        <r>
          <rPr>
            <b/>
            <sz val="9"/>
            <color indexed="81"/>
            <rFont val="Arial body"/>
          </rPr>
          <t xml:space="preserve">
</t>
        </r>
      </text>
    </comment>
    <comment ref="H58" authorId="0" shapeId="0" xr:uid="{9248C286-2301-46DB-B2F5-C589BF55DF62}">
      <text>
        <r>
          <rPr>
            <b/>
            <sz val="9"/>
            <color indexed="81"/>
            <rFont val="Arial body"/>
          </rPr>
          <t xml:space="preserve">Key attributes of this maturity level:
</t>
        </r>
        <r>
          <rPr>
            <sz val="9"/>
            <color indexed="81"/>
            <rFont val="Arial body"/>
          </rPr>
          <t xml:space="preserve">
• Documentation practices are continuously improved through feedback, innovation, and data analytics.
• Benchmarking is used to drive excellence in documentation quality.
• Healthcare records are fully integrated and supported by policies that promote accuracy, completeness, and accountability.
• Advanced digital systems enable interoperability, clinical decision-making, and patient engagement.
• Records are secure and accessible remotely to support timely decision-making by senior clinicians.
• CareSync Exchange is used to share centralised health information, reducing reliance on consumer recall, minimising duplication of tests, and enhancing access to critical health data.
</t>
        </r>
        <r>
          <rPr>
            <b/>
            <sz val="9"/>
            <color indexed="81"/>
            <rFont val="Arial body"/>
          </rPr>
          <t xml:space="preserve">
</t>
        </r>
      </text>
    </comment>
    <comment ref="D59" authorId="0" shapeId="0" xr:uid="{05EA77E9-E830-4701-819B-8172938B4DE1}">
      <text>
        <r>
          <rPr>
            <b/>
            <sz val="9"/>
            <color indexed="81"/>
            <rFont val="Arial body"/>
          </rPr>
          <t xml:space="preserve">Key attributes of this maturity level:
</t>
        </r>
        <r>
          <rPr>
            <sz val="9"/>
            <color indexed="81"/>
            <rFont val="Arial body"/>
          </rPr>
          <t xml:space="preserve">
• Clinical communication occurs informally and varies across teams and disciplines.
• Formal policies and procedures to guide communication are not in place.
• Handover and documentation practices are unstructured, relying heavily on individual clinician approaches.
• Critical information may be communicated inconsistently, leading to delays or omissions.
• Handover and escalation processes are undocumented or inconsistently applied.
</t>
        </r>
        <r>
          <rPr>
            <b/>
            <sz val="9"/>
            <color indexed="81"/>
            <rFont val="Arial body"/>
          </rPr>
          <t xml:space="preserve">
</t>
        </r>
      </text>
    </comment>
    <comment ref="E59" authorId="0" shapeId="0" xr:uid="{10AA061A-9EA1-44D0-B6CE-96908795A8F3}">
      <text>
        <r>
          <rPr>
            <b/>
            <sz val="9"/>
            <color indexed="81"/>
            <rFont val="Arial body"/>
          </rPr>
          <t xml:space="preserve">Key attributes of the maturity level:
</t>
        </r>
        <r>
          <rPr>
            <sz val="9"/>
            <color indexed="81"/>
            <rFont val="Arial body"/>
          </rPr>
          <t xml:space="preserve">
• Governance oversight of clinical communication is limited but developing.
• Staff receive some training on clinical communication, with growing recognition of its importance for safety and quality.
• Structured communication tools (e.g., ISBAR) are introduced but used inconsistently across teams and settings.
• Some processes exist to support communication of critical information (e.g., operating theatre checklists), though application remains variable.
</t>
        </r>
      </text>
    </comment>
    <comment ref="F59" authorId="0" shapeId="0" xr:uid="{1307C587-C779-4A7C-8DE6-7B7396B7E4FC}">
      <text>
        <r>
          <rPr>
            <b/>
            <sz val="9"/>
            <color indexed="81"/>
            <rFont val="Arial body"/>
          </rPr>
          <t xml:space="preserve">Key attributes of this maturity level:
</t>
        </r>
        <r>
          <rPr>
            <sz val="9"/>
            <color indexed="81"/>
            <rFont val="Arial body"/>
          </rPr>
          <t xml:space="preserve">
• Clinical communication is recognised as a safety and quality priority, supported by organisational policies and procedures.
• Policies provide guidance on documentation, patient identification, and communication standards.
• Structured handover protocols and tools (e.g., ISBAR) are used to support consistent communication.
• Roles and responsibilities for communication during care transitions are clearly defined.
• Systems for identifying and conveying critical information are supported by tools such as checklists.
• Staff are trained in communication tools during orientation and throughout their employment.
.
</t>
        </r>
      </text>
    </comment>
    <comment ref="G59" authorId="0" shapeId="0" xr:uid="{FE191C5C-C5CE-4FA6-81E1-68A15ED76FCA}">
      <text>
        <r>
          <rPr>
            <b/>
            <sz val="9"/>
            <color indexed="81"/>
            <rFont val="Arial body"/>
          </rPr>
          <t xml:space="preserve">Key attributes of this maturity level:
</t>
        </r>
        <r>
          <rPr>
            <sz val="9"/>
            <color indexed="81"/>
            <rFont val="Arial body"/>
          </rPr>
          <t xml:space="preserve">
• Clinical communication systems are integrated across the organisation and supported by governance structures.
• Critical information is reliably escalated using closed-loop communication, alerts, and structured tools.
• Organisation-wide training and monitoring support consistent communication practices.
• Communication processes are embedded in both paper-based and electronic health records.
• Consumers are actively engaged in communication processes (e.g., bedside handovers).
• Governance structures provide oversight and support ongoing refinement of communication practices.
</t>
        </r>
        <r>
          <rPr>
            <b/>
            <sz val="9"/>
            <color indexed="81"/>
            <rFont val="Arial body"/>
          </rPr>
          <t xml:space="preserve">
</t>
        </r>
      </text>
    </comment>
    <comment ref="H59" authorId="0" shapeId="0" xr:uid="{CA71837C-B20E-4BE8-B389-7D7D726A6A97}">
      <text>
        <r>
          <rPr>
            <b/>
            <sz val="9"/>
            <color indexed="81"/>
            <rFont val="Arial body"/>
          </rPr>
          <t xml:space="preserve">Key attributes of this maturity level:
</t>
        </r>
        <r>
          <rPr>
            <sz val="9"/>
            <color indexed="81"/>
            <rFont val="Arial body"/>
          </rPr>
          <t xml:space="preserve">
• Clinical communication is embedded in organisational culture and continuously improved through data insights and innovation.
• Communication is proactive, timely, and consistently supports safe care delivery.
• Real-time monitoring informs communication effectiveness.
• Communication strategies are co-designed with consumers and clinicians to ensure relevance and impact.
• Advanced tools and technologies support communication practices.
• Benchmarking and knowledge sharing are used to drive improvement.
• Leadership actively promotes a culture of excellence in clinical communication.
</t>
        </r>
        <r>
          <rPr>
            <b/>
            <sz val="9"/>
            <color indexed="81"/>
            <rFont val="Arial body"/>
          </rPr>
          <t xml:space="preserve">
</t>
        </r>
      </text>
    </comment>
    <comment ref="D73" authorId="0" shapeId="0" xr:uid="{612F7CA2-4AB9-4FB5-B17C-A879B35FE37C}">
      <text>
        <r>
          <rPr>
            <b/>
            <sz val="9"/>
            <color indexed="81"/>
            <rFont val="Arial body"/>
          </rPr>
          <t xml:space="preserve">Key attributes of this maturity level:
</t>
        </r>
        <r>
          <rPr>
            <sz val="9"/>
            <color indexed="81"/>
            <rFont val="Arial body"/>
          </rPr>
          <t xml:space="preserve">
• Clinical outcome data collection occurs in an ad hoc and fragmented manner.
• Strategic direction for data use is not clearly defined.
• Clinician engagement with outcome data is minimal, and awareness of its value is limited.
• Integration of outcome data with governance or quality improvement systems is limited.
</t>
        </r>
        <r>
          <rPr>
            <b/>
            <sz val="9"/>
            <color indexed="81"/>
            <rFont val="Arial body"/>
          </rPr>
          <t xml:space="preserve">
</t>
        </r>
      </text>
    </comment>
    <comment ref="E73" authorId="0" shapeId="0" xr:uid="{07A7EB62-D5FE-4A48-A129-C0B7DE948CFB}">
      <text>
        <r>
          <rPr>
            <b/>
            <sz val="9"/>
            <color indexed="81"/>
            <rFont val="Arial body"/>
          </rPr>
          <t xml:space="preserve">Key attributes of the maturity level:
</t>
        </r>
        <r>
          <rPr>
            <sz val="9"/>
            <color indexed="81"/>
            <rFont val="Arial body"/>
          </rPr>
          <t xml:space="preserve">
• Clinical outcome data collection is emerging, with some indicators defined and used for specific programs or accreditation, however data is primarily collected to meet regulatory compliance requirements.
• Data systems are basic, clinician engagement is emerging, but feedback to clinicians is limited, and alignment of clinical outcome data collection with national priorities is in its early stages.
• There is limited clinician and consumer engagement in understanding organisation performance. 
</t>
        </r>
      </text>
    </comment>
    <comment ref="F73" authorId="0" shapeId="0" xr:uid="{63B4463F-69EF-47AA-B93C-AFFC7ED4CDE9}">
      <text>
        <r>
          <rPr>
            <b/>
            <sz val="9"/>
            <color indexed="81"/>
            <rFont val="Arial body"/>
          </rPr>
          <t xml:space="preserve">Key attributes of this maturity level:
</t>
        </r>
        <r>
          <rPr>
            <sz val="9"/>
            <color indexed="81"/>
            <rFont val="Arial body"/>
          </rPr>
          <t xml:space="preserve">
• Reliable systems are in place to monitor variation in clinical outcomes against expected benchmarks.
• Outcome data is supported by automated capture, benchmarking, and integration with safety and quality systems.
• Key clinical risk indicators are monitored, and data is analysed to identify gaps in equitable and effective care across populations and services.
• Targeted strategies are developed to address identified gaps, particularly for vulnerable groups.
• Feedback loops to clinicians are established, and participation in national audits and registries supports continuous improvement.
.
</t>
        </r>
      </text>
    </comment>
    <comment ref="G73" authorId="0" shapeId="0" xr:uid="{6909AD0D-9989-4DEF-9901-BD1A6D8FEE2B}">
      <text>
        <r>
          <rPr>
            <b/>
            <sz val="9"/>
            <color indexed="81"/>
            <rFont val="Arial body"/>
          </rPr>
          <t xml:space="preserve">Key attributes of this maturity level:
</t>
        </r>
        <r>
          <rPr>
            <sz val="9"/>
            <color indexed="81"/>
            <rFont val="Arial body"/>
          </rPr>
          <t xml:space="preserve">
• Clinical outcome data is integral to clinical governance oversight. 
• Automated data capture and benchmarking are aligned with safety and risk systems.
• A central risk register supports incident recording and analysis against expected outcomes.
• Data is used to understand strategic clinical risks and trends.
• Regular feedback to clinicians and participation in national audits support ongoing quality improvement.
</t>
        </r>
        <r>
          <rPr>
            <b/>
            <sz val="9"/>
            <color indexed="81"/>
            <rFont val="Arial body"/>
          </rPr>
          <t xml:space="preserve">
</t>
        </r>
      </text>
    </comment>
    <comment ref="H73" authorId="0" shapeId="0" xr:uid="{D3769432-177E-4A2F-AA6A-59FBCE07B166}">
      <text>
        <r>
          <rPr>
            <b/>
            <sz val="9"/>
            <color indexed="81"/>
            <rFont val="Arial body"/>
          </rPr>
          <t xml:space="preserve">Key attributes of this maturity level:
</t>
        </r>
        <r>
          <rPr>
            <sz val="9"/>
            <color indexed="81"/>
            <rFont val="Arial body"/>
          </rPr>
          <t xml:space="preserve">
• Outcome data systems are predictive, capturing data in real-time and focused on consumer outcomes.
• Advanced analytics and AI tools support early warning and trend detection, using linked national datasets.
• The organisation is transparent about clinical outcomes, with public reporting to support accountability.
• Outcome data informs continuous improvement initiatives co-designed with clinicians and consumers.
</t>
        </r>
        <r>
          <rPr>
            <b/>
            <sz val="9"/>
            <color indexed="81"/>
            <rFont val="Arial body"/>
          </rPr>
          <t xml:space="preserve">
</t>
        </r>
      </text>
    </comment>
    <comment ref="D74" authorId="0" shapeId="0" xr:uid="{0F0F055A-0230-4626-9F8E-780BFF956FEE}">
      <text>
        <r>
          <rPr>
            <b/>
            <sz val="9"/>
            <color indexed="81"/>
            <rFont val="Arial body"/>
          </rPr>
          <t xml:space="preserve">Key attributes of this maturity level:
</t>
        </r>
        <r>
          <rPr>
            <sz val="9"/>
            <color indexed="81"/>
            <rFont val="Arial body"/>
          </rPr>
          <t xml:space="preserve">
• Clinical audits are conducted in an ad hoc and reactive manner.
• There is no structured schedule or strategic oversight guiding audit activity.
• Engagement from clinicians, consumers, and other stakeholders is limited.
• Audit processes lack consistency and coordination across the organisation.
</t>
        </r>
        <r>
          <rPr>
            <b/>
            <sz val="9"/>
            <color indexed="81"/>
            <rFont val="Arial body"/>
          </rPr>
          <t xml:space="preserve">
</t>
        </r>
      </text>
    </comment>
    <comment ref="E74" authorId="0" shapeId="0" xr:uid="{CA00BD23-4B75-40B7-A440-295C55B0A856}">
      <text>
        <r>
          <rPr>
            <b/>
            <sz val="9"/>
            <color indexed="81"/>
            <rFont val="Arial body"/>
          </rPr>
          <t xml:space="preserve">Key attributes of the maturity level:
</t>
        </r>
        <r>
          <rPr>
            <sz val="9"/>
            <color indexed="81"/>
            <rFont val="Arial body"/>
          </rPr>
          <t xml:space="preserve">
• Audit processes are primarily driven by compliance requirements, with limited strategic alignment.
• Audits are conducted at the departmental level with minimal organisational coordination.
• Basic tools are used, and workforce or consumer engagement is low.
• Reporting of audit outcomes is inconsistent across services and teams.
</t>
        </r>
      </text>
    </comment>
    <comment ref="F74" authorId="0" shapeId="0" xr:uid="{1FAE59F1-CEDC-46C8-9061-B97B30537B95}">
      <text>
        <r>
          <rPr>
            <b/>
            <sz val="9"/>
            <color indexed="81"/>
            <rFont val="Arial body"/>
          </rPr>
          <t xml:space="preserve">Key attributes of this maturity level:
</t>
        </r>
        <r>
          <rPr>
            <sz val="9"/>
            <color indexed="81"/>
            <rFont val="Arial body"/>
          </rPr>
          <t xml:space="preserve">
• Clinical audits are systematically planned and implemented across the organisation.
• Defined protocols and consistent reporting mechanisms guide audit activity.
• Clinicians and consumers are actively engaged throughout the audit cycle.
• Audit outcomes are tracked, documented, and integrated into governance systems to support continuous improvement.
.
</t>
        </r>
      </text>
    </comment>
    <comment ref="G74" authorId="0" shapeId="0" xr:uid="{8C34DBD0-6C08-42AD-A2C2-BE7066A2837D}">
      <text>
        <r>
          <rPr>
            <b/>
            <sz val="9"/>
            <color indexed="81"/>
            <rFont val="Arial body"/>
          </rPr>
          <t xml:space="preserve">Key attributes of this maturity level:
</t>
        </r>
        <r>
          <rPr>
            <sz val="9"/>
            <color indexed="81"/>
            <rFont val="Arial body"/>
          </rPr>
          <t xml:space="preserve">
• Clinical audits are embedded within governance and quality systems, with comprehensive coverage across services and locations.
• Independent reviews enhance objectivity and rigour.
• Audit outcomes are consistently used to inform strategic improvements.
• Findings are transparently reported to stakeholders.
• Follow-up actions are monitored to ensure implementation and measurable impact.
</t>
        </r>
        <r>
          <rPr>
            <b/>
            <sz val="9"/>
            <color indexed="81"/>
            <rFont val="Arial body"/>
          </rPr>
          <t xml:space="preserve">
</t>
        </r>
      </text>
    </comment>
    <comment ref="H74" authorId="0" shapeId="0" xr:uid="{32345688-B1F9-49D3-9DF2-CC0E04BED3C0}">
      <text>
        <r>
          <rPr>
            <b/>
            <sz val="9"/>
            <color indexed="81"/>
            <rFont val="Arial body"/>
          </rPr>
          <t xml:space="preserve">Key attributes of this maturity level:
</t>
        </r>
        <r>
          <rPr>
            <sz val="9"/>
            <color indexed="81"/>
            <rFont val="Arial body"/>
          </rPr>
          <t xml:space="preserve">
• Clinical auditing is a strategic function fully integrated into organisational planning and continuous improvement.
• Audit outcomes inform policy, culture, and performance across the organisation.
• Results are transparently shared with staff and consumers to support learning and shared accountability.
• The organisation demonstrates a sustained commitment to excellence through ongoing refinement of audit practices.
</t>
        </r>
        <r>
          <rPr>
            <b/>
            <sz val="9"/>
            <color indexed="81"/>
            <rFont val="Arial body"/>
          </rPr>
          <t xml:space="preserve">
</t>
        </r>
      </text>
    </comment>
    <comment ref="D75" authorId="0" shapeId="0" xr:uid="{3EE9DD00-F8A0-4468-A4F5-9D77DC981050}">
      <text>
        <r>
          <rPr>
            <b/>
            <sz val="9"/>
            <color indexed="81"/>
            <rFont val="Arial body"/>
          </rPr>
          <t xml:space="preserve">Key attributes of this maturity level:
</t>
        </r>
        <r>
          <rPr>
            <sz val="9"/>
            <color indexed="81"/>
            <rFont val="Arial body"/>
          </rPr>
          <t xml:space="preserve">
• Participation in clinical registries is minimal and not formally documented.
• Registry activity is not integrated with governance or quality systems.
• Data submission may occur but is uncoordinated and lacks central oversight.
• Dedicated resources for registry engagement are not in place.
</t>
        </r>
        <r>
          <rPr>
            <b/>
            <sz val="9"/>
            <color indexed="81"/>
            <rFont val="Arial body"/>
          </rPr>
          <t xml:space="preserve">
</t>
        </r>
      </text>
    </comment>
    <comment ref="E75" authorId="0" shapeId="0" xr:uid="{07B20F88-25C3-491C-975D-4593687A3951}">
      <text>
        <r>
          <rPr>
            <b/>
            <sz val="9"/>
            <color indexed="81"/>
            <rFont val="Arial body"/>
          </rPr>
          <t xml:space="preserve">Key attributes of the maturity level:
</t>
        </r>
        <r>
          <rPr>
            <sz val="9"/>
            <color indexed="81"/>
            <rFont val="Arial body"/>
          </rPr>
          <t xml:space="preserve">
• Participation in selected clinical registries is underway, supported by emerging governance structures focused on ethics and approvals.
• Clinician engagement is limited, and registry data is not routinely used to inform quality improvement.
• Some staff training is provided, but registry activity remains largely compliance-driven.
</t>
        </r>
      </text>
    </comment>
    <comment ref="F75" authorId="0" shapeId="0" xr:uid="{A675DF50-2C09-41BB-81B4-4E2EA1769AD0}">
      <text>
        <r>
          <rPr>
            <b/>
            <sz val="9"/>
            <color indexed="81"/>
            <rFont val="Arial body"/>
          </rPr>
          <t xml:space="preserve">Key attributes of this maturity level:
</t>
        </r>
        <r>
          <rPr>
            <sz val="9"/>
            <color indexed="81"/>
            <rFont val="Arial body"/>
          </rPr>
          <t xml:space="preserve">
• Registry participation is integrated into governance and quality systems, supported by formal policies aligned with national standards.
• Registries are strategically selected based on relevance to high-risk patients and services.
• Dedicated, trained staff oversee registry activities.
• Registry data is used in staff education, shared with governance committees, and reported to executive leadership.
• Data informs benchmarking and supports quality improvement and strategic decision-making.
.
</t>
        </r>
      </text>
    </comment>
    <comment ref="G75" authorId="0" shapeId="0" xr:uid="{80978BB9-BED5-4C4B-B8D9-CFC64EE3152E}">
      <text>
        <r>
          <rPr>
            <b/>
            <sz val="9"/>
            <color indexed="81"/>
            <rFont val="Arial body"/>
          </rPr>
          <t xml:space="preserve">Key attributes of this maturity level:
</t>
        </r>
        <r>
          <rPr>
            <sz val="9"/>
            <color indexed="81"/>
            <rFont val="Arial body"/>
          </rPr>
          <t xml:space="preserve">
• Clinical registries are embedded within quality assurance and improvement systems.
• Participation is aligned with the organisation’s service provision and strategic priorities.
• Registry data is used to monitor and benchmark care delivery, identifying outliers and informing improvement strategies.
• Data is routinely integrated into risk management, governance, and service planning.
• Multidisciplinary engagement supports registry activity across the organisation.
</t>
        </r>
        <r>
          <rPr>
            <b/>
            <sz val="9"/>
            <color indexed="81"/>
            <rFont val="Arial body"/>
          </rPr>
          <t xml:space="preserve">
</t>
        </r>
      </text>
    </comment>
    <comment ref="H75" authorId="0" shapeId="0" xr:uid="{F0E33C7B-0951-4ECE-A755-E96679097EE8}">
      <text>
        <r>
          <rPr>
            <b/>
            <sz val="9"/>
            <color indexed="81"/>
            <rFont val="Arial body"/>
          </rPr>
          <t xml:space="preserve">Key attributes of this maturity level:
</t>
        </r>
        <r>
          <rPr>
            <sz val="9"/>
            <color indexed="81"/>
            <rFont val="Arial body"/>
          </rPr>
          <t xml:space="preserve">
• Registry participation is strategically aligned with organisational goals and co-led by multidisciplinary clinicians and executives.
• Registry data informs strategic decision-making, quality improvement, learning, and innovation.
• Benchmark targets are established using registry insights.
• Data is actively used to foster shared accountability and continuous improvement.
</t>
        </r>
        <r>
          <rPr>
            <b/>
            <sz val="9"/>
            <color indexed="81"/>
            <rFont val="Arial body"/>
          </rPr>
          <t xml:space="preserve">
</t>
        </r>
      </text>
    </comment>
    <comment ref="D76" authorId="0" shapeId="0" xr:uid="{1A6F2702-93AF-4B40-B8F2-F825AA8DC9F3}">
      <text>
        <r>
          <rPr>
            <b/>
            <sz val="9"/>
            <color indexed="81"/>
            <rFont val="Arial body"/>
          </rPr>
          <t xml:space="preserve">Key attributes of this maturity level:
</t>
        </r>
        <r>
          <rPr>
            <sz val="9"/>
            <color indexed="81"/>
            <rFont val="Arial body"/>
          </rPr>
          <t xml:space="preserve">
• Formal processes to identify or monitor clinical variation are not established.
• Awareness of clinical variation is limited at Board and Executive levels.
• Clinical outcome data is not routinely collected or analysed.
• Reviews of variation are typically reactive, triggered by incidents or complaints.
• Benchmarking of clinical performance is rarely undertaken.
</t>
        </r>
        <r>
          <rPr>
            <b/>
            <sz val="9"/>
            <color indexed="81"/>
            <rFont val="Arial body"/>
          </rPr>
          <t xml:space="preserve">
</t>
        </r>
      </text>
    </comment>
    <comment ref="E76" authorId="0" shapeId="0" xr:uid="{C84F6CA2-5D11-4EF8-A6F7-C36C145707BC}">
      <text>
        <r>
          <rPr>
            <b/>
            <sz val="9"/>
            <color indexed="81"/>
            <rFont val="Arial body"/>
          </rPr>
          <t xml:space="preserve">Key attributes of the maturity level:
</t>
        </r>
        <r>
          <rPr>
            <sz val="9"/>
            <color indexed="81"/>
            <rFont val="Arial body"/>
          </rPr>
          <t xml:space="preserve">
• Basic processes exist to identify and track clinical variation, but they are siloed and lack systematic coordination.
• Governance structures to support variation analysis are still developing.
• Awareness of variation typically arises through audits or external reviews focused on high-risk or high-volume areas.
• Data analysis is limited and not consistently used to inform improvement.
</t>
        </r>
      </text>
    </comment>
    <comment ref="F76" authorId="0" shapeId="0" xr:uid="{F5748F74-A8B6-4969-A78C-2DFF6CA284D8}">
      <text>
        <r>
          <rPr>
            <b/>
            <sz val="9"/>
            <color indexed="81"/>
            <rFont val="Arial body"/>
          </rPr>
          <t xml:space="preserve">Key attributes of this maturity level:
</t>
        </r>
        <r>
          <rPr>
            <sz val="9"/>
            <color indexed="81"/>
            <rFont val="Arial body"/>
          </rPr>
          <t xml:space="preserve">
• Clinical variation is recognised as a priority for quality and safety.
• Systems are in place to support routine identification and analysis of variation.
• Clinical data is benchmarked against care standards and external indicators.
• Results are shared transparently for comparison and review.
• Key indicators are tracked to identify outliers and inform targeted improvements.
• Underperformance is analysed to understand root causes and contextual factors.
.
</t>
        </r>
      </text>
    </comment>
    <comment ref="G76" authorId="0" shapeId="0" xr:uid="{40FF69BC-0D89-4EC3-8003-8A8FF34BAE7B}">
      <text>
        <r>
          <rPr>
            <b/>
            <sz val="9"/>
            <color indexed="81"/>
            <rFont val="Arial body"/>
          </rPr>
          <t xml:space="preserve">Key attributes of this maturity level:
</t>
        </r>
        <r>
          <rPr>
            <sz val="9"/>
            <color indexed="81"/>
            <rFont val="Arial body"/>
          </rPr>
          <t xml:space="preserve">
• Clinical variation review is embedded within governance and risk management systems.
• Formal processes support documentation, monitoring, and follow-up of variation.
• Benchmarking includes multidisciplinary input and is routinely reported to the Board, leadership, and clinical teams.
• Findings are used to drive continuous improvement across services.
</t>
        </r>
        <r>
          <rPr>
            <b/>
            <sz val="9"/>
            <color indexed="81"/>
            <rFont val="Arial body"/>
          </rPr>
          <t xml:space="preserve">
</t>
        </r>
      </text>
    </comment>
    <comment ref="H76" authorId="0" shapeId="0" xr:uid="{7C853A25-CAFD-417C-B426-5F826492B259}">
      <text>
        <r>
          <rPr>
            <b/>
            <sz val="9"/>
            <color indexed="81"/>
            <rFont val="Arial body"/>
          </rPr>
          <t xml:space="preserve">Key attributes of this maturity level:
</t>
        </r>
        <r>
          <rPr>
            <sz val="9"/>
            <color indexed="81"/>
            <rFont val="Arial body"/>
          </rPr>
          <t xml:space="preserve">
• Clinical variation is proactively identified and addressed using advanced analytics and real-time dashboards.
• A culture of continuous learning is supported through peer review and regular benchmarking at national and international levels.
• Variation data and responses are transparently shared across the organisation.
• Strategic reduction efforts are led by organisational leaders, supported by the Executive and implemented by clinical leadership.
</t>
        </r>
        <r>
          <rPr>
            <b/>
            <sz val="9"/>
            <color indexed="81"/>
            <rFont val="Arial body"/>
          </rPr>
          <t xml:space="preserve">
</t>
        </r>
      </text>
    </comment>
    <comment ref="D77" authorId="0" shapeId="0" xr:uid="{D8B56122-6215-4E4F-8F48-716FAE15C070}">
      <text>
        <r>
          <rPr>
            <b/>
            <sz val="9"/>
            <color indexed="81"/>
            <rFont val="Arial body"/>
          </rPr>
          <t xml:space="preserve">Key attributes of this maturity level:
</t>
        </r>
        <r>
          <rPr>
            <sz val="9"/>
            <color indexed="81"/>
            <rFont val="Arial body"/>
          </rPr>
          <t xml:space="preserve">
• M&amp;M meetings are held irregularly and are often poorly attended.
• Multidisciplinary engagement is limited, and meetings lack a structured format.
• Discussions may focus on individual performance rather than system-level learning.
• Formal documentation, follow-up on recommendations, and governance oversight are not in place.
</t>
        </r>
        <r>
          <rPr>
            <b/>
            <sz val="9"/>
            <color indexed="81"/>
            <rFont val="Arial body"/>
          </rPr>
          <t xml:space="preserve">
</t>
        </r>
      </text>
    </comment>
    <comment ref="E77" authorId="0" shapeId="0" xr:uid="{E768C159-5DD1-42CF-8D57-18571EEF82EA}">
      <text>
        <r>
          <rPr>
            <b/>
            <sz val="9"/>
            <color indexed="81"/>
            <rFont val="Arial body"/>
          </rPr>
          <t xml:space="preserve">Key attributes of the maturity level:
</t>
        </r>
        <r>
          <rPr>
            <sz val="9"/>
            <color indexed="81"/>
            <rFont val="Arial body"/>
          </rPr>
          <t xml:space="preserve">
• M&amp;M meetings are held regularly but remain informal in structure.
• Documentation is inconsistent, and multidisciplinary involvement is limited.
• Case selection is typically led by department heads, with variable focus on system factors.
• Learnings are not consistently captured or acted upon.
• Reporting to governance structures is limited, and findings are only occasionally shared with quality and clinical teams.
</t>
        </r>
      </text>
    </comment>
    <comment ref="F77" authorId="0" shapeId="0" xr:uid="{C2D353A7-889E-4E5D-9EA7-7CC76ABF783A}">
      <text>
        <r>
          <rPr>
            <b/>
            <sz val="9"/>
            <color indexed="81"/>
            <rFont val="Arial body"/>
          </rPr>
          <t xml:space="preserve">Key attributes of this maturity level:
</t>
        </r>
        <r>
          <rPr>
            <sz val="9"/>
            <color indexed="81"/>
            <rFont val="Arial body"/>
          </rPr>
          <t xml:space="preserve">
• M&amp;M meetings follow a structured format, guided by agendas and tools such as ISBAR for case presentation.
• Case selection is based on defined criteria and includes multidisciplinary participation.
• Recommendations are formally documented, tracked, and escalated to relevant leaders and committees.
• Governance structures support ongoing monitoring and learning.
• Collaboration with other organisations in the LHSN is limited or not yet established.
.
</t>
        </r>
      </text>
    </comment>
    <comment ref="G77" authorId="0" shapeId="0" xr:uid="{86ACE009-3417-46DF-B61C-A11EE940F464}">
      <text>
        <r>
          <rPr>
            <b/>
            <sz val="9"/>
            <color indexed="81"/>
            <rFont val="Arial body"/>
          </rPr>
          <t xml:space="preserve">Key attributes of this maturity level:
</t>
        </r>
        <r>
          <rPr>
            <sz val="9"/>
            <color indexed="81"/>
            <rFont val="Arial body"/>
          </rPr>
          <t xml:space="preserve">
• M&amp;M meetings are embedded within the clinical governance framework and attended by multidisciplinary teams.
• Discussions follow a standardised format, and recommendations are developed using structured approaches such as SMART.
• All recommendations are tracked in a central register.
• Quarterly analysis of emerging themes supports system-wide learning and continuous improvement.
• Collaboration across the LHSN is established, including multi-site M&amp;M meetings for shared learning.
</t>
        </r>
        <r>
          <rPr>
            <b/>
            <sz val="9"/>
            <color indexed="81"/>
            <rFont val="Arial body"/>
          </rPr>
          <t xml:space="preserve">
</t>
        </r>
      </text>
    </comment>
    <comment ref="H77" authorId="0" shapeId="0" xr:uid="{32D4FC1E-5085-43DE-BAF4-204F960441E7}">
      <text>
        <r>
          <rPr>
            <b/>
            <sz val="9"/>
            <color indexed="81"/>
            <rFont val="Arial body"/>
          </rPr>
          <t xml:space="preserve">Key attributes of this maturity level:
</t>
        </r>
        <r>
          <rPr>
            <sz val="9"/>
            <color indexed="81"/>
            <rFont val="Arial body"/>
          </rPr>
          <t xml:space="preserve">
• M&amp;M meetings are fully integrated into governance and learning systems, with active participation from multidisciplinary teams, junior staff, and consumers where appropriate.
• Insights and recommendations are tracked through dashboards for continuous monitoring and trend identification.
• Year-on-year improvements are evident in quality and safety concerns identified through M&amp;M processes.
• Outcomes are reported and inform policy, training, and system-wide improvement.
• The M&amp;M framework is regularly evaluated to support a culture of safety, transparency, and continuous learning.
• Learnings are shared across the LHSN to support regional improvement.
</t>
        </r>
        <r>
          <rPr>
            <b/>
            <sz val="9"/>
            <color indexed="81"/>
            <rFont val="Arial body"/>
          </rPr>
          <t xml:space="preserve">
</t>
        </r>
      </text>
    </comment>
    <comment ref="D78" authorId="0" shapeId="0" xr:uid="{90E5ABF1-C6BA-4E75-B4D2-23934AD268B6}">
      <text>
        <r>
          <rPr>
            <b/>
            <sz val="9"/>
            <color indexed="81"/>
            <rFont val="Arial body"/>
          </rPr>
          <t xml:space="preserve">Key attributes of this maturity level:
</t>
        </r>
        <r>
          <rPr>
            <sz val="9"/>
            <color indexed="81"/>
            <rFont val="Arial body"/>
          </rPr>
          <t xml:space="preserve">
• The organisation’s approach to quality improvement is primarily focused on meeting regulatory requirements.
• Quality activities are reactive, often initiated in response to incidents or complaints.
• There is no formal structure or strategic direction guiding improvement efforts.
</t>
        </r>
        <r>
          <rPr>
            <b/>
            <sz val="9"/>
            <color indexed="81"/>
            <rFont val="Arial body"/>
          </rPr>
          <t xml:space="preserve">
</t>
        </r>
      </text>
    </comment>
    <comment ref="E78" authorId="0" shapeId="0" xr:uid="{2CF0C540-6A0F-4230-A66A-65A981CB2933}">
      <text>
        <r>
          <rPr>
            <b/>
            <sz val="9"/>
            <color indexed="81"/>
            <rFont val="Arial body"/>
          </rPr>
          <t xml:space="preserve">Key attributes of the maturity level:
</t>
        </r>
        <r>
          <rPr>
            <sz val="9"/>
            <color indexed="81"/>
            <rFont val="Arial body"/>
          </rPr>
          <t xml:space="preserve">
• A structured approach to quality improvement is emerging, supported by basic policies and staff training.
• Quality planning and control mechanisms are in place but are primarily focused on addressing issues as they arise.
• Improvement efforts are largely aimed at meeting minimum standards.
</t>
        </r>
      </text>
    </comment>
    <comment ref="F78" authorId="0" shapeId="0" xr:uid="{E7B4E401-4D5F-44F2-81A4-E2B80BE5ABEE}">
      <text>
        <r>
          <rPr>
            <b/>
            <sz val="9"/>
            <color indexed="81"/>
            <rFont val="Arial body"/>
          </rPr>
          <t xml:space="preserve">Key attributes of this maturity level:
</t>
        </r>
        <r>
          <rPr>
            <sz val="9"/>
            <color indexed="81"/>
            <rFont val="Arial body"/>
          </rPr>
          <t xml:space="preserve">
• Quality improvement is integrated into service and process design, with planning informed by data and anticipatory approaches.
• Quality planning is embedded in daily operations and management systems.
• Standardised quality control processes are in place.
• Staff across disciplines actively participate in improvement initiatives using recognised methods and tools (e.g., SCV Quality Improvement Toolkit).
• Organisation-wide systems support continuous learning through dashboards, regular data monitoring, and feedback loops.
.
</t>
        </r>
      </text>
    </comment>
    <comment ref="G78" authorId="0" shapeId="0" xr:uid="{CB7542D6-ECEF-4F66-AE21-F79B2745CB65}">
      <text>
        <r>
          <rPr>
            <b/>
            <sz val="9"/>
            <color indexed="81"/>
            <rFont val="Arial body"/>
          </rPr>
          <t xml:space="preserve">Key attributes of this maturity level:
</t>
        </r>
        <r>
          <rPr>
            <sz val="9"/>
            <color indexed="81"/>
            <rFont val="Arial body"/>
          </rPr>
          <t xml:space="preserve">
• Quality improvement is embedded across governance and operational systems, with sustained organisational commitment.
• Improvement efforts are strategically linked to consumer and workforce wellbeing and equity.
• Quality planning, control, and improvement are aligned across departments.
• Staff are empowered to identify and address variation using structured methodologies (e.g., Model for Improvement, Lean, Six Sigma, PDSA).
• Consumers are actively involved in improvement initiatives, fostering shared ownership and long-term impact.
• Smaller or standalone services access external expertise and participate in state level, LHSN or peer-led improvement initiatives.
</t>
        </r>
        <r>
          <rPr>
            <b/>
            <sz val="9"/>
            <color indexed="81"/>
            <rFont val="Arial body"/>
          </rPr>
          <t xml:space="preserve">
</t>
        </r>
      </text>
    </comment>
    <comment ref="H78" authorId="0" shapeId="0" xr:uid="{961D1CC9-69EE-48A5-B843-CBE13091DF38}">
      <text>
        <r>
          <rPr>
            <b/>
            <sz val="9"/>
            <color indexed="81"/>
            <rFont val="Arial body"/>
          </rPr>
          <t xml:space="preserve">Key attributes of this maturity level:
</t>
        </r>
        <r>
          <rPr>
            <sz val="9"/>
            <color indexed="81"/>
            <rFont val="Arial body"/>
          </rPr>
          <t xml:space="preserve">
• Quality improvement drives innovation and transformation, including new models of care and service delivery.
• Real-time data, predictive analytics, and AI are used to guide proactive improvements.
• Improvement efforts are rapid, iterative, and scaled across the system for lasting impact.
• Triangulated data informs improvement, considering interdependencies across departments, services, and consumer journeys.
• A consistent organisation-wide process monitors the impact of improvement initiatives on clinical outcomes.
</t>
        </r>
        <r>
          <rPr>
            <b/>
            <sz val="9"/>
            <color indexed="81"/>
            <rFont val="Arial body"/>
          </rPr>
          <t xml:space="preserve">
</t>
        </r>
      </text>
    </comment>
    <comment ref="D79" authorId="0" shapeId="0" xr:uid="{3047AA6E-D3C8-4089-8FD3-94B7E2B3D0FC}">
      <text>
        <r>
          <rPr>
            <b/>
            <sz val="9"/>
            <color indexed="81"/>
            <rFont val="Arial body"/>
          </rPr>
          <t xml:space="preserve">Key attributes of this maturity level:
</t>
        </r>
        <r>
          <rPr>
            <sz val="9"/>
            <color indexed="81"/>
            <rFont val="Arial body"/>
          </rPr>
          <t xml:space="preserve">
• A Quality and Safety (Q&amp;S) Committee exists within the organisation.
• The committee operates without a formal structure or defined mandate.
• Engagement is inconsistent, and meetings are not regularly scheduled.
• Consumer representation is not included in committee processes.
• Governance oversight and documentation of committee activities are limited.
</t>
        </r>
        <r>
          <rPr>
            <b/>
            <sz val="9"/>
            <color indexed="81"/>
            <rFont val="Arial body"/>
          </rPr>
          <t xml:space="preserve">
</t>
        </r>
      </text>
    </comment>
    <comment ref="E79" authorId="0" shapeId="0" xr:uid="{309C8819-D93F-4D60-A614-4DC90AA5490D}">
      <text>
        <r>
          <rPr>
            <b/>
            <sz val="9"/>
            <color indexed="81"/>
            <rFont val="Arial body"/>
          </rPr>
          <t xml:space="preserve">Key attributes of the maturity level:
</t>
        </r>
        <r>
          <rPr>
            <sz val="9"/>
            <color indexed="81"/>
            <rFont val="Arial body"/>
          </rPr>
          <t xml:space="preserve">
• The Q&amp;S Committee has a defined role in overseeing quality and safety.
• Meetings occur but are irregular and lack structured agendas and action-focused documentation.
• Consumer representatives may attend, but their input is not consistently integrated into decision-making.
• Escalation pathways to organisational leaders and the Board are not clearly established.
• Committee outcomes are occasionally shared with quality and clinical teams.
</t>
        </r>
      </text>
    </comment>
    <comment ref="F79" authorId="0" shapeId="0" xr:uid="{39627F1F-63BD-4059-B78F-A843267EC4CF}">
      <text>
        <r>
          <rPr>
            <b/>
            <sz val="9"/>
            <color indexed="81"/>
            <rFont val="Arial body"/>
          </rPr>
          <t xml:space="preserve">Key attributes of this maturity level:
</t>
        </r>
        <r>
          <rPr>
            <sz val="9"/>
            <color indexed="81"/>
            <rFont val="Arial body"/>
          </rPr>
          <t xml:space="preserve">
• The Q&amp;S Committee meets regularly with structured agendas and standardised record keeping, including action-oriented minutes.
• Q&amp;S sub-committees are emerging to address specific quality and safety areas.
• The committee reviews and reports on quality and safety data as part of its core function.
• Consumer representatives attend meetings, with emerging clarity around their role and contributions.
• Escalation pathways are established to communicate key issues to organisational leaders and the Board.
• Committee insights support transparency, timely action, and continuous improvement.
.
</t>
        </r>
      </text>
    </comment>
    <comment ref="G79" authorId="0" shapeId="0" xr:uid="{B2471AFC-86A2-4F1D-9F3F-94FE499602D9}">
      <text>
        <r>
          <rPr>
            <b/>
            <sz val="9"/>
            <color indexed="81"/>
            <rFont val="Arial body"/>
          </rPr>
          <t xml:space="preserve">Key attributes of this maturity level:
</t>
        </r>
        <r>
          <rPr>
            <sz val="9"/>
            <color indexed="81"/>
            <rFont val="Arial body"/>
          </rPr>
          <t xml:space="preserve">
• Q&amp;S sub-committees are established to address specific quality and safety areas, each with defined roles and responsibilities.
• Sub-committees operate under the oversight of the main Q&amp;S Committee, with transparent information-sharing pathways.
• Consumer representatives are active contributors to both the main committee and sub-committees.
• Key trends and findings are recorded in a central risk registry and escalated to leadership and the Board.
• Smaller and standalone health services engage with Q&amp;S committees within the LHSN or peer networks to share challenges and learnings.
</t>
        </r>
        <r>
          <rPr>
            <b/>
            <sz val="9"/>
            <color indexed="81"/>
            <rFont val="Arial body"/>
          </rPr>
          <t xml:space="preserve">
</t>
        </r>
      </text>
    </comment>
    <comment ref="H79" authorId="0" shapeId="0" xr:uid="{3EA7595A-9E5C-419E-BF34-DFFC5FA6A6CF}">
      <text>
        <r>
          <rPr>
            <b/>
            <sz val="9"/>
            <color indexed="81"/>
            <rFont val="Arial body"/>
          </rPr>
          <t xml:space="preserve">Key attributes of this maturity level:
</t>
        </r>
        <r>
          <rPr>
            <sz val="9"/>
            <color indexed="81"/>
            <rFont val="Arial body"/>
          </rPr>
          <t xml:space="preserve">
• The Q&amp;S Committee plays a central role in driving innovation and continuous improvement across the organisation and LHSN.
• Clinical quality data is used to inform and strengthen the clinical governance strategy.
• Additional sub-committees are established through gap analysis to address emerging risks and standards.
• Consumer representatives are fully integrated and contribute meaningfully to decision-making and service improvement.
• Committee insights inform policy, planning, and strategic initiatives across departments and services.
</t>
        </r>
        <r>
          <rPr>
            <b/>
            <sz val="9"/>
            <color indexed="81"/>
            <rFont val="Arial body"/>
          </rPr>
          <t xml:space="preserve">
</t>
        </r>
      </text>
    </comment>
    <comment ref="D80" authorId="0" shapeId="0" xr:uid="{5D3C64BB-89ED-402B-ABF4-E2DBE68E7268}">
      <text>
        <r>
          <rPr>
            <b/>
            <sz val="9"/>
            <color indexed="81"/>
            <rFont val="Arial body"/>
          </rPr>
          <t xml:space="preserve">Key attributes of this maturity level:
</t>
        </r>
        <r>
          <rPr>
            <sz val="9"/>
            <color indexed="81"/>
            <rFont val="Arial body"/>
          </rPr>
          <t xml:space="preserve">
• Clinical trial and research activity is minimal or absent.
• There is no structured approach to support or promote research initiatives.
• Formal policies, procedures, and systems to guide research practices are not in place.
• Staff awareness and understanding of clinical research is limited.
• Training, mentorship, and support for research capability development are not available.
</t>
        </r>
        <r>
          <rPr>
            <b/>
            <sz val="9"/>
            <color indexed="81"/>
            <rFont val="Arial body"/>
          </rPr>
          <t xml:space="preserve">
</t>
        </r>
      </text>
    </comment>
    <comment ref="E80" authorId="0" shapeId="0" xr:uid="{DDA2FECA-723C-483F-B11E-A71F657A5CBE}">
      <text>
        <r>
          <rPr>
            <b/>
            <sz val="9"/>
            <color indexed="81"/>
            <rFont val="Arial body"/>
          </rPr>
          <t xml:space="preserve">Key attributes of the maturity level:
</t>
        </r>
        <r>
          <rPr>
            <sz val="9"/>
            <color indexed="81"/>
            <rFont val="Arial body"/>
          </rPr>
          <t xml:space="preserve">
• Some clinical trial and research activity is underway.
• Governance structures exist but are not integrated into broader organisational frameworks.
• Basic policies and procedures support research, though oversight and compliance monitoring are limited.
• Staff have access to foundational training, enabling participation in research.
• Consumer involvement in research is emerging, reflecting growing recognition of its value.
• Smaller services may rely on regional partnerships or LHSN support to access research opportunities.
</t>
        </r>
      </text>
    </comment>
    <comment ref="F80" authorId="0" shapeId="0" xr:uid="{6BEB2442-5C38-4497-BFE0-D0B000E07384}">
      <text>
        <r>
          <rPr>
            <b/>
            <sz val="9"/>
            <color indexed="81"/>
            <rFont val="Arial body"/>
          </rPr>
          <t xml:space="preserve">Key attributes of this maturity level:
</t>
        </r>
        <r>
          <rPr>
            <sz val="9"/>
            <color indexed="81"/>
            <rFont val="Arial body"/>
          </rPr>
          <t xml:space="preserve">
• Clinical trial and research activity is actively supported, with appropriate facilities and infrastructure in place.
• Governance structures are embedded within broader organisational systems and include consumer representation.
• Robust policies and procedures align with national standards and support safe, high-quality research.
• Integrated systems monitor research activity and performance, informing safety and quality improvements.
• Smaller and rural services routinely collaborate with regional partners to access trials and build capability.
• Consumer participation is supported in a safe environment, with feedback used to inform continuous improvement.
.
</t>
        </r>
      </text>
    </comment>
    <comment ref="G80" authorId="0" shapeId="0" xr:uid="{5B1624AC-5CDD-437B-B997-19D84E7C7F34}">
      <text>
        <r>
          <rPr>
            <b/>
            <sz val="9"/>
            <color indexed="81"/>
            <rFont val="Arial body"/>
          </rPr>
          <t xml:space="preserve">Key attributes of this maturity level:
</t>
        </r>
        <r>
          <rPr>
            <sz val="9"/>
            <color indexed="81"/>
            <rFont val="Arial body"/>
          </rPr>
          <t xml:space="preserve">
• Clinical trials and research are aligned with the organisation’s strategic direction, supporting innovation and evidence-informed care.
• Safety and quality of research are monitored through the same systems as clinical care.
• Hospital-to-hospital partnerships address barriers to trial participation and support decentralised access.
• Infrastructure is purpose-built to provide a safe and supportive environment for research participants.
• Research is embedded in service delivery, fostering a culture of learning and continuous improvement.
</t>
        </r>
        <r>
          <rPr>
            <b/>
            <sz val="9"/>
            <color indexed="81"/>
            <rFont val="Arial body"/>
          </rPr>
          <t xml:space="preserve">
</t>
        </r>
      </text>
    </comment>
    <comment ref="H80" authorId="0" shapeId="0" xr:uid="{84272592-6E51-4CA8-B7CC-9E6DAB7B3C3E}">
      <text>
        <r>
          <rPr>
            <b/>
            <sz val="9"/>
            <color indexed="81"/>
            <rFont val="Arial body"/>
          </rPr>
          <t xml:space="preserve">Key attributes of this maturity level:
</t>
        </r>
        <r>
          <rPr>
            <sz val="9"/>
            <color indexed="81"/>
            <rFont val="Arial body"/>
          </rPr>
          <t xml:space="preserve">
• Clinical trials are a catalyst for innovation and continuous improvement, supported by transparent and data-driven governance.
• Consumer partnerships are embedded across research governance, ensuring person-centred and community-aligned research.
• Real-time analytics and benchmarking inform decision-making and responsiveness.
• Research processes are co-designed by consumers and clinicians to maximise relevance and impact.
• The organisation actively participates in national and international trial networks.
• Partnerships across the LHSN support equitable, person-centred research through shared infrastructure and ethics processes.
</t>
        </r>
        <r>
          <rPr>
            <b/>
            <sz val="9"/>
            <color indexed="81"/>
            <rFont val="Arial body"/>
          </rPr>
          <t xml:space="preserve">
</t>
        </r>
      </text>
    </comment>
    <comment ref="D81" authorId="0" shapeId="0" xr:uid="{959E5339-3582-430E-A94A-9ACE80080793}">
      <text>
        <r>
          <rPr>
            <b/>
            <sz val="9"/>
            <color indexed="81"/>
            <rFont val="Arial body"/>
          </rPr>
          <t xml:space="preserve">Key attributes of this maturity level:
</t>
        </r>
        <r>
          <rPr>
            <sz val="9"/>
            <color indexed="81"/>
            <rFont val="Arial body"/>
          </rPr>
          <t xml:space="preserve">
• The organisation does not have a formal Public Interest Disclosure (PID) policy.
• Staff have limited awareness of their rights and protections under the Public Interest Disclosure Act 2013.
• Designated officers and reporting channels are not in place.
• Disclosures are discouraged or overlooked, and there is no formal process for managing concerns
</t>
        </r>
        <r>
          <rPr>
            <b/>
            <sz val="9"/>
            <color indexed="81"/>
            <rFont val="Arial body"/>
          </rPr>
          <t xml:space="preserve">
</t>
        </r>
      </text>
    </comment>
    <comment ref="E81" authorId="0" shapeId="0" xr:uid="{0229B4AB-6DC8-4E58-A8A3-FA2484E1B793}">
      <text>
        <r>
          <rPr>
            <b/>
            <sz val="9"/>
            <color indexed="81"/>
            <rFont val="Arial body"/>
          </rPr>
          <t xml:space="preserve">Key attributes of the maturity level:
</t>
        </r>
        <r>
          <rPr>
            <sz val="9"/>
            <color indexed="81"/>
            <rFont val="Arial body"/>
          </rPr>
          <t xml:space="preserve">
• A PID policy exists but is not well communicated or widely understood.
• Staff awareness and training on PID processes are minimal.
• Investigations into disclosures are inconsistently managed or delayed.
• Consumer and staff confidence in the process is limited due to lack of visibility and follow-through.
</t>
        </r>
      </text>
    </comment>
    <comment ref="F81" authorId="0" shapeId="0" xr:uid="{C06A9F67-97E2-44FC-B597-A04C09227D15}">
      <text>
        <r>
          <rPr>
            <b/>
            <sz val="9"/>
            <color indexed="81"/>
            <rFont val="Arial body"/>
          </rPr>
          <t xml:space="preserve">Key attributes of this maturity level:
</t>
        </r>
        <r>
          <rPr>
            <sz val="9"/>
            <color indexed="81"/>
            <rFont val="Arial body"/>
          </rPr>
          <t xml:space="preserve">
• A clear PID policy and procedure is in place, aligned with the Public Interest Disclosure Act 2013.
• Authorised Officers are appointed and accessible to staff.
• Staff are encouraged to report concerns and receive basic training on their rights and responsibilities.
• Disclosures are investigated within required timeframes.
• A psychologically safe culture supports transparency and reporting.
</t>
        </r>
      </text>
    </comment>
    <comment ref="G81" authorId="0" shapeId="0" xr:uid="{98D90C67-EA21-41F5-910F-31B8B1B494C5}">
      <text>
        <r>
          <rPr>
            <b/>
            <sz val="9"/>
            <color indexed="81"/>
            <rFont val="Arial body"/>
          </rPr>
          <t xml:space="preserve">Key attributes of this maturity level:
</t>
        </r>
        <r>
          <rPr>
            <sz val="9"/>
            <color indexed="81"/>
            <rFont val="Arial body"/>
          </rPr>
          <t xml:space="preserve">
• The PID policy and procedure is embedded in organisational culture and governance systems.
• Routine risk assessments and protective measures support open communication and regular feedback.
• Disclosers and witnesses are actively supported throughout the process.
• The organisation consistently reports to oversight bodies (e.g., AHPRA), reinforcing accountability and transparency.
• PID processes are aligned with broader safety and quality systems.
</t>
        </r>
        <r>
          <rPr>
            <b/>
            <sz val="9"/>
            <color indexed="81"/>
            <rFont val="Arial body"/>
          </rPr>
          <t xml:space="preserve">
</t>
        </r>
      </text>
    </comment>
    <comment ref="H81" authorId="0" shapeId="0" xr:uid="{59FE09E2-292C-4BF2-88A6-8B24972FDAC8}">
      <text>
        <r>
          <rPr>
            <b/>
            <sz val="9"/>
            <color indexed="81"/>
            <rFont val="Arial body"/>
          </rPr>
          <t xml:space="preserve">Key attributes of this maturity level:
</t>
        </r>
        <r>
          <rPr>
            <sz val="9"/>
            <color indexed="81"/>
            <rFont val="Arial body"/>
          </rPr>
          <t xml:space="preserve">
• PID is recognised as a strength and integral to the organisation’s commitment to safety and ethics.
• Disclosure data is used to inform systemic improvements and organisational learning.
• Leadership models psychological safety and fosters staff confidence in reporting.
• PID systems are continuously refined using feedback and insights from reporting trends.
• The organisation promotes a culture of openness, learning, and accountability.
</t>
        </r>
        <r>
          <rPr>
            <b/>
            <sz val="9"/>
            <color indexed="81"/>
            <rFont val="Arial body"/>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<sst xmlns="http://schemas.openxmlformats.org/spreadsheetml/2006/main" count="1319" uniqueCount="743">
  <si>
    <t>Link here</t>
  </si>
  <si>
    <t>Partnering with consumers</t>
  </si>
  <si>
    <t>Workforce</t>
  </si>
  <si>
    <t xml:space="preserve">Risk management </t>
  </si>
  <si>
    <t>Clinical practice</t>
  </si>
  <si>
    <t>Back to contents</t>
  </si>
  <si>
    <t>Criterion</t>
  </si>
  <si>
    <t>LEADERSHIP AND CULTURE</t>
  </si>
  <si>
    <t>PARTNERING WITH CONSUMERS</t>
  </si>
  <si>
    <t>WORKFORCE</t>
  </si>
  <si>
    <t>RISK MANAGEMENT</t>
  </si>
  <si>
    <t>CLINICAL PRACTICE</t>
  </si>
  <si>
    <t>1.1 Governance</t>
  </si>
  <si>
    <t>Consider these reference points when assessing which maturity level your organisation aligns with:</t>
  </si>
  <si>
    <t>Criterion summary</t>
  </si>
  <si>
    <t>Current maturity</t>
  </si>
  <si>
    <t>The current maturity and maturity level are automatically populated based on the level selected for each indicator below.</t>
  </si>
  <si>
    <t>Current maturity level</t>
  </si>
  <si>
    <t>Maturity goal</t>
  </si>
  <si>
    <t>Enter a maturity goal level from 1 to 5 for where your organisation wants to be in 12 months.</t>
  </si>
  <si>
    <t>Maturity level</t>
  </si>
  <si>
    <t>Indicator</t>
  </si>
  <si>
    <r>
      <rPr>
        <b/>
        <sz val="11"/>
        <color theme="0"/>
        <rFont val="Arial"/>
        <family val="2"/>
        <scheme val="minor"/>
      </rPr>
      <t>Self-assessed maturity level</t>
    </r>
    <r>
      <rPr>
        <sz val="11"/>
        <color theme="0"/>
        <rFont val="Arial"/>
        <family val="2"/>
        <scheme val="minor"/>
      </rPr>
      <t xml:space="preserve">
</t>
    </r>
    <r>
      <rPr>
        <i/>
        <sz val="11"/>
        <color theme="0"/>
        <rFont val="Arial"/>
        <family val="2"/>
        <scheme val="minor"/>
      </rPr>
      <t>Select a level from the drop down list for all indicators</t>
    </r>
  </si>
  <si>
    <r>
      <rPr>
        <b/>
        <sz val="11"/>
        <color theme="0"/>
        <rFont val="Arial"/>
        <family val="2"/>
        <scheme val="minor"/>
      </rPr>
      <t>Explanation</t>
    </r>
    <r>
      <rPr>
        <sz val="11"/>
        <color theme="0"/>
        <rFont val="Arial"/>
        <family val="2"/>
        <scheme val="minor"/>
      </rPr>
      <t xml:space="preserve">
</t>
    </r>
    <r>
      <rPr>
        <i/>
        <sz val="11"/>
        <color theme="0"/>
        <rFont val="Arial"/>
        <family val="2"/>
        <scheme val="minor"/>
      </rPr>
      <t>What does your organisation currently have in place to meet these indicators?</t>
    </r>
  </si>
  <si>
    <t>Minimal evidence</t>
  </si>
  <si>
    <t>Some evidence; lack of consistency</t>
  </si>
  <si>
    <t>Mostly consistent; gaining critical mass</t>
  </si>
  <si>
    <t>Consistent across all areas</t>
  </si>
  <si>
    <t>Consistent; leading; exemplar</t>
  </si>
  <si>
    <t>1.1a Clinical governance framework</t>
  </si>
  <si>
    <t>NA</t>
  </si>
  <si>
    <t>1.1b Clinical governance oversight</t>
  </si>
  <si>
    <t>3 - Medium</t>
  </si>
  <si>
    <t xml:space="preserve">1.1c Monitoring and responding to quality and safety performance data </t>
  </si>
  <si>
    <t>2 - Low-Mid</t>
  </si>
  <si>
    <t>1.2b Aboriginal and Torres Strait Islander partnerships</t>
  </si>
  <si>
    <t xml:space="preserve">The organisation does not actively engage with Aboriginal and Torres Strait Islander communities or organisations and lacks cultural safety practices and training. Service delivery does not meet the specific health needs of Aboriginal and Torres Strait Islander peoples. </t>
  </si>
  <si>
    <t>Community engagement is beginning to occur, but can often still symbolic or tokenistic. Policies are beginning to incorporate cultural safety principles and staff have a basic level of cultural safety capability. Service delivery is beginning to meet some of the unique health needs of Aboriginal and Torres Strait Islander peoples.</t>
  </si>
  <si>
    <t>Effective and sustained partnerships exist between the organisation and key local Aboriginal and Torres Strait Islander organisations and communities, these partnerships are embedded in governance, decision-making, workforce planning, and care delivery. The organisation is recognised as a leader for setting and consistently improving on targets to meet the specific health needs of Aboriginal and  Torres Strait Islander peoples. The workforce is equipped with the knowledge and skills to deliver culturally sensitive healthcare, with ongoing learning, review and critical reflection embedded into practices.</t>
  </si>
  <si>
    <t>1.2c Policies and procedures</t>
  </si>
  <si>
    <t>Clinical governance is beginning to be reflected in policies and procedures, which are written in plain language and accessed by staff, but reviews remain inconsistent and reactive.</t>
  </si>
  <si>
    <t>Policies and procedures are consistently applied, regularly evaluated, and developed with staff and consumer input to ensure relevance and continuous improvement.</t>
  </si>
  <si>
    <t>4 - Mid-High</t>
  </si>
  <si>
    <t>1.3 Culture</t>
  </si>
  <si>
    <t>1.3b Organisational approach to continuous improvement</t>
  </si>
  <si>
    <t xml:space="preserve">Continuous improvement is strategically aligned, supported by leadership, embedded in roles, and guided by structured planning, monitoring, and reflective learning. </t>
  </si>
  <si>
    <t>1.4 Relationships</t>
  </si>
  <si>
    <t>1.4a Communication and collaboration</t>
  </si>
  <si>
    <t>5 - High</t>
  </si>
  <si>
    <t>1.4b Leadership engagement</t>
  </si>
  <si>
    <t>Structured engagement practices are in place, with leaders actively listening and responding to staff and consumer feedback through regular walkarounds and committee involvement.</t>
  </si>
  <si>
    <r>
      <t xml:space="preserve">1.4c Collaborating with health system partners 
</t>
    </r>
    <r>
      <rPr>
        <i/>
        <sz val="11"/>
        <rFont val="Arial"/>
        <family val="2"/>
        <scheme val="minor"/>
      </rPr>
      <t>(if applicable)</t>
    </r>
  </si>
  <si>
    <t>2.1 Organisational approach to partnering</t>
  </si>
  <si>
    <t>Explanation
What does your organisation currently have in place to meet these indicators?</t>
  </si>
  <si>
    <t>2.1a Partnering in healthcare framework</t>
  </si>
  <si>
    <t>2.1b Partnering with consumers capability</t>
  </si>
  <si>
    <t>2.2 Working together</t>
  </si>
  <si>
    <r>
      <rPr>
        <b/>
        <sz val="11"/>
        <color rgb="FFFFFFFF"/>
        <rFont val="Arial"/>
        <family val="2"/>
        <scheme val="minor"/>
      </rPr>
      <t xml:space="preserve">Explanation
</t>
    </r>
    <r>
      <rPr>
        <i/>
        <sz val="11"/>
        <color rgb="FFFFFFFF"/>
        <rFont val="Arial"/>
        <family val="2"/>
        <scheme val="minor"/>
      </rPr>
      <t>What does your organisation currently have in place to meet these indicators?</t>
    </r>
  </si>
  <si>
    <t xml:space="preserve">2.2a Partnering with consumers in care </t>
  </si>
  <si>
    <t xml:space="preserve">2.2b Partnering at all levels </t>
  </si>
  <si>
    <t xml:space="preserve">2.2c Consumer recruitment and onboarding </t>
  </si>
  <si>
    <t xml:space="preserve">2.2d Equity and inclusion of consumer representatives </t>
  </si>
  <si>
    <t>2.3 Communication</t>
  </si>
  <si>
    <t xml:space="preserve">2.3a Health literacy and health system literacy </t>
  </si>
  <si>
    <t xml:space="preserve">2.3b Communication methods </t>
  </si>
  <si>
    <t>1 - Low</t>
  </si>
  <si>
    <t>2.3c Interpreters</t>
  </si>
  <si>
    <t>2.3d Consumers role in workforce training and resource development</t>
  </si>
  <si>
    <t xml:space="preserve">2.4 Consumer experience </t>
  </si>
  <si>
    <t xml:space="preserve">2.4a Consumer feedback and complaints system   </t>
  </si>
  <si>
    <t xml:space="preserve">2.4b Feedback and complaints mechanisms and processes </t>
  </si>
  <si>
    <t>2.4c Consumer feedback data</t>
  </si>
  <si>
    <t>3.1 Workforce strategy</t>
  </si>
  <si>
    <t>3.1a Workforce planning</t>
  </si>
  <si>
    <t>3.1b Resourcing</t>
  </si>
  <si>
    <t>3.1c Succession planning and pathways</t>
  </si>
  <si>
    <t>3.1d Diversity, equity and inclusion</t>
  </si>
  <si>
    <t>3.2 Capability, performance and development</t>
  </si>
  <si>
    <t>3.2a Capability &amp; competency</t>
  </si>
  <si>
    <t>3.2b Capability development</t>
  </si>
  <si>
    <t>3.3 Workforce experience</t>
  </si>
  <si>
    <t>3.3a Workforce feedback and complaints</t>
  </si>
  <si>
    <t>3.3b Employee wellbeing, engagement and job satisfaction</t>
  </si>
  <si>
    <t>3.3c Occupational Violence and Aggression (OVA)</t>
  </si>
  <si>
    <t>4.1 Risk governance</t>
  </si>
  <si>
    <t xml:space="preserve">4.1a Risk governance and strategy </t>
  </si>
  <si>
    <t>4.1b Risk appetite, Risk framework, and Key Risk Indicators (KRIs)</t>
  </si>
  <si>
    <t xml:space="preserve">4.1c Risk monitoring </t>
  </si>
  <si>
    <t>4.1d Risk management roles and responsibilities</t>
  </si>
  <si>
    <t>4.1e Risk management capability</t>
  </si>
  <si>
    <t>4.2 Risk management process</t>
  </si>
  <si>
    <t>4.2a Identifying and assessing risk</t>
  </si>
  <si>
    <t>4.2b Risk controls and mitigation</t>
  </si>
  <si>
    <t>4.2c Reporting and escalation</t>
  </si>
  <si>
    <t>4.2d Consultation</t>
  </si>
  <si>
    <t>4.3 Incident response</t>
  </si>
  <si>
    <t xml:space="preserve">4.3a Incident reporting and classification system </t>
  </si>
  <si>
    <t xml:space="preserve">4.3b Incident response </t>
  </si>
  <si>
    <t>4.3c Emergency management planning</t>
  </si>
  <si>
    <t xml:space="preserve">4.3d Open disclosure and Statutory Duty of Candour (SDC) </t>
  </si>
  <si>
    <t>4.3e External reporting</t>
  </si>
  <si>
    <t>5.1 Clinical workforce capability and governance</t>
  </si>
  <si>
    <t xml:space="preserve">5.1a Clinician credentialing </t>
  </si>
  <si>
    <t>5.1b Scope of practice</t>
  </si>
  <si>
    <t>5.1c Clinical capability</t>
  </si>
  <si>
    <t>5.1d Supervision and mentoring</t>
  </si>
  <si>
    <t>5.1e Clinical leadership</t>
  </si>
  <si>
    <t xml:space="preserve">5.1f Quality improvement roles and responsibilities </t>
  </si>
  <si>
    <t>5.1g Quality improvement capability</t>
  </si>
  <si>
    <t>5.2 Models of care and service planning</t>
  </si>
  <si>
    <t>5.2a Clinical service planning</t>
  </si>
  <si>
    <t>5.2b Integrated care and information technology systems</t>
  </si>
  <si>
    <t xml:space="preserve">5.2c Multi-disciplinary (MDT) care </t>
  </si>
  <si>
    <t>5.2d Alternative care models</t>
  </si>
  <si>
    <t>5.3 Clinical safety and risk management</t>
  </si>
  <si>
    <t xml:space="preserve">5.3a Clinical policies and procedures </t>
  </si>
  <si>
    <t xml:space="preserve">5.3b Clinical demand management  </t>
  </si>
  <si>
    <t>5.3c Clinical triaging</t>
  </si>
  <si>
    <t>5.3d Clinical risk screening and assessment</t>
  </si>
  <si>
    <t xml:space="preserve">5.3e Clinical deterioration capability </t>
  </si>
  <si>
    <t>5.3f Clinical deterioration system</t>
  </si>
  <si>
    <t>5.3g Escalation pathways</t>
  </si>
  <si>
    <t xml:space="preserve">5.3h Healthcare records (documentation) </t>
  </si>
  <si>
    <t xml:space="preserve">5.3i Clinical communication </t>
  </si>
  <si>
    <t>5.4 Performance monitoring and improvement</t>
  </si>
  <si>
    <t xml:space="preserve">5.4a Clinical outcome data </t>
  </si>
  <si>
    <t xml:space="preserve">5.4b Clinical auditing </t>
  </si>
  <si>
    <t xml:space="preserve">5.4c Clinical registries </t>
  </si>
  <si>
    <t>5.4d Clinical variation and benchmarking</t>
  </si>
  <si>
    <t>5.4e Morbidity and mortality meetings</t>
  </si>
  <si>
    <t>5.4f Quality improvement approach</t>
  </si>
  <si>
    <t>5.4g Quality and Safety committee/s</t>
  </si>
  <si>
    <t>5.4h Participation in clinical trials and research</t>
  </si>
  <si>
    <t xml:space="preserve">5.4i Whistleblowing (Public Interest Disclosure) </t>
  </si>
  <si>
    <t>Clinical Governance Maturity Matrix (CGMM) - Radar chart</t>
  </si>
  <si>
    <t>Clinical Governance Maturity Matrix (CGMM) - Heatmap</t>
  </si>
  <si>
    <t>Domain</t>
  </si>
  <si>
    <t>a</t>
  </si>
  <si>
    <t>b</t>
  </si>
  <si>
    <t>c</t>
  </si>
  <si>
    <t>d</t>
  </si>
  <si>
    <t>e</t>
  </si>
  <si>
    <t>f</t>
  </si>
  <si>
    <t>g</t>
  </si>
  <si>
    <t>h</t>
  </si>
  <si>
    <t>i</t>
  </si>
  <si>
    <t>RISK MANGEMENT</t>
  </si>
  <si>
    <t>Overall maturity</t>
  </si>
  <si>
    <t>Clinical governance improvement plan</t>
  </si>
  <si>
    <t>Plan owner/s:</t>
  </si>
  <si>
    <t>Date plan created:</t>
  </si>
  <si>
    <t>Date plan updated:</t>
  </si>
  <si>
    <t>Activity details</t>
  </si>
  <si>
    <t>Link with strategic direction</t>
  </si>
  <si>
    <t>Ownership details</t>
  </si>
  <si>
    <t>Key dates</t>
  </si>
  <si>
    <t>Status report</t>
  </si>
  <si>
    <t>ID</t>
  </si>
  <si>
    <r>
      <t xml:space="preserve">Clinical governance domain
</t>
    </r>
    <r>
      <rPr>
        <i/>
        <sz val="10"/>
        <color indexed="9"/>
        <rFont val="Arial"/>
        <family val="2"/>
      </rPr>
      <t>- Leadership and culture
- Partnering with consumers
- Workforce
- Risk management
- Clinical practice</t>
    </r>
  </si>
  <si>
    <r>
      <t>Priority</t>
    </r>
    <r>
      <rPr>
        <i/>
        <sz val="10"/>
        <color indexed="9"/>
        <rFont val="Arial"/>
        <family val="2"/>
      </rPr>
      <t xml:space="preserve">
E.g.:
1 - urgent and important
2 - important but not urgent
3 - urgent but not important 
4 - not urgent, not important</t>
    </r>
  </si>
  <si>
    <r>
      <t xml:space="preserve">Which internal governing body will this activity go through?
</t>
    </r>
    <r>
      <rPr>
        <i/>
        <sz val="10"/>
        <color indexed="9"/>
        <rFont val="Arial"/>
        <family val="2"/>
      </rPr>
      <t>E.g. committee or subcommittee</t>
    </r>
    <r>
      <rPr>
        <b/>
        <sz val="10"/>
        <color theme="0"/>
        <rFont val="Arial"/>
        <family val="2"/>
      </rPr>
      <t xml:space="preserve">, </t>
    </r>
    <r>
      <rPr>
        <i/>
        <sz val="10"/>
        <color theme="0"/>
        <rFont val="Arial"/>
        <family val="2"/>
      </rPr>
      <t xml:space="preserve">steering group, external body, Local Health Service Network </t>
    </r>
  </si>
  <si>
    <r>
      <t xml:space="preserve">Strategic initiative
</t>
    </r>
    <r>
      <rPr>
        <i/>
        <sz val="10"/>
        <color indexed="9"/>
        <rFont val="Arial"/>
        <family val="2"/>
      </rPr>
      <t xml:space="preserve">
</t>
    </r>
  </si>
  <si>
    <r>
      <t xml:space="preserve">Goal
</t>
    </r>
    <r>
      <rPr>
        <i/>
        <sz val="10"/>
        <color indexed="9"/>
        <rFont val="Arial"/>
        <family val="2"/>
      </rPr>
      <t xml:space="preserve">
</t>
    </r>
  </si>
  <si>
    <r>
      <t xml:space="preserve">Organisational area(s) responsible
</t>
    </r>
    <r>
      <rPr>
        <i/>
        <sz val="10"/>
        <color indexed="9"/>
        <rFont val="Arial"/>
        <family val="2"/>
      </rPr>
      <t xml:space="preserve">
</t>
    </r>
  </si>
  <si>
    <t xml:space="preserve">Person responsible
</t>
  </si>
  <si>
    <r>
      <t xml:space="preserve">Approved by
</t>
    </r>
    <r>
      <rPr>
        <i/>
        <sz val="10"/>
        <color indexed="9"/>
        <rFont val="Arial"/>
        <family val="2"/>
      </rPr>
      <t xml:space="preserve">
Executive accountable for activity</t>
    </r>
  </si>
  <si>
    <t>Approved / commissioned date</t>
  </si>
  <si>
    <r>
      <t xml:space="preserve">Planned start date
</t>
    </r>
    <r>
      <rPr>
        <b/>
        <sz val="10"/>
        <color indexed="9"/>
        <rFont val="Arial"/>
        <family val="2"/>
      </rPr>
      <t xml:space="preserve">
</t>
    </r>
    <r>
      <rPr>
        <i/>
        <sz val="10"/>
        <color indexed="9"/>
        <rFont val="Arial"/>
        <family val="2"/>
      </rPr>
      <t>(Month-year)</t>
    </r>
  </si>
  <si>
    <r>
      <t xml:space="preserve">Actual start date
</t>
    </r>
    <r>
      <rPr>
        <i/>
        <sz val="10"/>
        <color indexed="9"/>
        <rFont val="Arial"/>
        <family val="2"/>
      </rPr>
      <t xml:space="preserve">
(Month-year)</t>
    </r>
  </si>
  <si>
    <r>
      <t xml:space="preserve">Planned end date
</t>
    </r>
    <r>
      <rPr>
        <i/>
        <sz val="10"/>
        <color indexed="9"/>
        <rFont val="Arial"/>
        <family val="2"/>
      </rPr>
      <t xml:space="preserve">
(Month-year)</t>
    </r>
  </si>
  <si>
    <r>
      <t xml:space="preserve">Actual end date
</t>
    </r>
    <r>
      <rPr>
        <i/>
        <sz val="10"/>
        <color indexed="9"/>
        <rFont val="Arial"/>
        <family val="2"/>
      </rPr>
      <t xml:space="preserve">
(Month-year)</t>
    </r>
  </si>
  <si>
    <r>
      <t>Status for the quarter being reported</t>
    </r>
    <r>
      <rPr>
        <i/>
        <sz val="10"/>
        <color indexed="9"/>
        <rFont val="Arial"/>
        <family val="2"/>
      </rPr>
      <t xml:space="preserve">
E.g.:
On track
Delayed / overdue
Complete
Discontinued
On hold</t>
    </r>
  </si>
  <si>
    <t>Progress notes</t>
  </si>
  <si>
    <r>
      <t xml:space="preserve">Final measure achieved
</t>
    </r>
    <r>
      <rPr>
        <i/>
        <sz val="10"/>
        <color indexed="9"/>
        <rFont val="Arial"/>
        <family val="2"/>
      </rPr>
      <t xml:space="preserve">
State the main measure outcomes at completion of the activity</t>
    </r>
  </si>
  <si>
    <t>Y25-001</t>
  </si>
  <si>
    <t>Y25-002</t>
  </si>
  <si>
    <t>Y25-003</t>
  </si>
  <si>
    <t>Y25-004</t>
  </si>
  <si>
    <t>Y25-005</t>
  </si>
  <si>
    <t>Y25-006</t>
  </si>
  <si>
    <t>Y25-007</t>
  </si>
  <si>
    <t>Y25-008</t>
  </si>
  <si>
    <t>Y25-009</t>
  </si>
  <si>
    <t>Y25-010</t>
  </si>
  <si>
    <t>Y25-011</t>
  </si>
  <si>
    <t>Y25-012</t>
  </si>
  <si>
    <t>Y25-013</t>
  </si>
  <si>
    <t>Y25-014</t>
  </si>
  <si>
    <t>Y25-015</t>
  </si>
  <si>
    <t>Y25-016</t>
  </si>
  <si>
    <t>Y25-017</t>
  </si>
  <si>
    <t>Y25-018</t>
  </si>
  <si>
    <t>Y25-019</t>
  </si>
  <si>
    <t>Y25-020</t>
  </si>
  <si>
    <t>Y25-021</t>
  </si>
  <si>
    <t>Y25-022</t>
  </si>
  <si>
    <t>Y25-023</t>
  </si>
  <si>
    <t>Y25-024</t>
  </si>
  <si>
    <t>Y25-025</t>
  </si>
  <si>
    <t>Y25-026</t>
  </si>
  <si>
    <t>Y25-027</t>
  </si>
  <si>
    <t>Y25-028</t>
  </si>
  <si>
    <t>Y25-029</t>
  </si>
  <si>
    <t>Y25-030</t>
  </si>
  <si>
    <t>Y25-031</t>
  </si>
  <si>
    <t>Y25-032</t>
  </si>
  <si>
    <t>Y25-033</t>
  </si>
  <si>
    <t>Y25-034</t>
  </si>
  <si>
    <t>Y25-035</t>
  </si>
  <si>
    <t>Y25-036</t>
  </si>
  <si>
    <t>Y25-037</t>
  </si>
  <si>
    <t>Y25-038</t>
  </si>
  <si>
    <t>Y25-039</t>
  </si>
  <si>
    <t>Y25-040</t>
  </si>
  <si>
    <t>Y25-041</t>
  </si>
  <si>
    <t>Y25-042</t>
  </si>
  <si>
    <t>Y25-043</t>
  </si>
  <si>
    <t>Y25-044</t>
  </si>
  <si>
    <t>Y25-045</t>
  </si>
  <si>
    <t>Y25-046</t>
  </si>
  <si>
    <t>Y25-047</t>
  </si>
  <si>
    <t>Y25-048</t>
  </si>
  <si>
    <t>Y25-049</t>
  </si>
  <si>
    <t>Y25-050</t>
  </si>
  <si>
    <t>Y25-051</t>
  </si>
  <si>
    <t>Y25-052</t>
  </si>
  <si>
    <t>Y25-053</t>
  </si>
  <si>
    <t>Y25-054</t>
  </si>
  <si>
    <t>Y25-055</t>
  </si>
  <si>
    <t>Y25-056</t>
  </si>
  <si>
    <t>Y25-057</t>
  </si>
  <si>
    <t>Y25-058</t>
  </si>
  <si>
    <t>Y25-059</t>
  </si>
  <si>
    <t>Y25-060</t>
  </si>
  <si>
    <t>Y25-061</t>
  </si>
  <si>
    <t>Y25-062</t>
  </si>
  <si>
    <t>Y25-063</t>
  </si>
  <si>
    <t>Y25-064</t>
  </si>
  <si>
    <t>Y25-065</t>
  </si>
  <si>
    <t>Y25-066</t>
  </si>
  <si>
    <t>Y25-067</t>
  </si>
  <si>
    <t>Y25-068</t>
  </si>
  <si>
    <t>Y25-069</t>
  </si>
  <si>
    <t>Y25-070</t>
  </si>
  <si>
    <t>Y25-071</t>
  </si>
  <si>
    <t>Y25-072</t>
  </si>
  <si>
    <t>Y25-073</t>
  </si>
  <si>
    <t>Y25-074</t>
  </si>
  <si>
    <t>Y25-075</t>
  </si>
  <si>
    <t>Y25-076</t>
  </si>
  <si>
    <t>Y25-077</t>
  </si>
  <si>
    <t>Y25-078</t>
  </si>
  <si>
    <t>Y25-079</t>
  </si>
  <si>
    <t>Y25-080</t>
  </si>
  <si>
    <t>Y25-081</t>
  </si>
  <si>
    <t>Y25-082</t>
  </si>
  <si>
    <t>Y25-083</t>
  </si>
  <si>
    <t>Y25-084</t>
  </si>
  <si>
    <t>Y25-085</t>
  </si>
  <si>
    <t>Y25-086</t>
  </si>
  <si>
    <t>Y25-087</t>
  </si>
  <si>
    <t>Y25-088</t>
  </si>
  <si>
    <t>Y25-089</t>
  </si>
  <si>
    <t>Y25-090</t>
  </si>
  <si>
    <t>Y25-091</t>
  </si>
  <si>
    <t xml:space="preserve">  Current maturity</t>
  </si>
  <si>
    <t xml:space="preserve"> Maturity goal</t>
  </si>
  <si>
    <t>1. Leadership and culture</t>
  </si>
  <si>
    <t>2. Partnering with consumers</t>
  </si>
  <si>
    <t>3. Workforce</t>
  </si>
  <si>
    <t>4. Risk management</t>
  </si>
  <si>
    <t>5. Clinical practice</t>
  </si>
  <si>
    <t>Priority</t>
  </si>
  <si>
    <t>Status</t>
  </si>
  <si>
    <t>Spider diagram circle colours</t>
  </si>
  <si>
    <t>Leadership and Culture</t>
  </si>
  <si>
    <t xml:space="preserve">Partnering with consumers </t>
  </si>
  <si>
    <t xml:space="preserve">Workforce </t>
  </si>
  <si>
    <t>Risk management</t>
  </si>
  <si>
    <t>Low</t>
  </si>
  <si>
    <t>Not started</t>
  </si>
  <si>
    <t>Medium</t>
  </si>
  <si>
    <t>In progress</t>
  </si>
  <si>
    <t>High</t>
  </si>
  <si>
    <t>Completed</t>
  </si>
  <si>
    <t>Delayed</t>
  </si>
  <si>
    <t>On hold</t>
  </si>
  <si>
    <t>Average criterion</t>
  </si>
  <si>
    <t>Average domain</t>
  </si>
  <si>
    <t xml:space="preserve">Current maturity </t>
  </si>
  <si>
    <t xml:space="preserve">The organisation either doesn’t have a clinical governance framework in place or has one that is limited. </t>
  </si>
  <si>
    <t xml:space="preserve">The organisation has a basic clinical governance framework that aligns with the Clinical Governance Framework, and/or the National Model Clinical Governance Framework. </t>
  </si>
  <si>
    <t>The organisation's clinical governance framework is specific to the organisation's context and is endorsed by senior leadership.</t>
  </si>
  <si>
    <t>The organisation does not yet have a formal partnering framework. Partnering activities are ad hoc and reliant on individual efforts, with limited shared goals or vision.</t>
  </si>
  <si>
    <t>The organisation acknowledges the value of a partnering framework and has identified a preferred methodology. Initial planning is underway, with early focus on two or more Safer Care Victoria (SCV) Partnering in Healthcare framework (PIH).</t>
  </si>
  <si>
    <r>
      <t xml:space="preserve">A partnering framework is being developed, and implementation has commenced. There is growing evidence of alignment with organisational needs, SCV PIH domains, and </t>
    </r>
    <r>
      <rPr>
        <i/>
        <sz val="9"/>
        <rFont val="Arial"/>
        <family val="2"/>
      </rPr>
      <t>National Safety and Quality Health Service (NSQHS) Standard 2</t>
    </r>
    <r>
      <rPr>
        <sz val="9"/>
        <rFont val="Arial"/>
        <family val="2"/>
      </rPr>
      <t>. The organisation actively monitors progress against three or more SCV PIH domains.</t>
    </r>
  </si>
  <si>
    <t>The partnering framework is implemented and consistently applied across the organisation. A review process is in place to incorporate stakeholder feedback and lessons learned. Progress is monitored against at least four SCV PIH domains, with regular reporting to the board.</t>
  </si>
  <si>
    <t>A comprehensive partnering framework is embedded and routinely reviewed to ensure relevance and continuous improvement. Implementation is tracked across all five SCV PIH domains. The organisation shares its approach with others and is recognised as a leader in partnering practices.</t>
  </si>
  <si>
    <t>The organisation has not yet established a formal approach to building partnering capability. There is limited awareness of the value of partnering with consumers, and no structured support or training is available for workforce, service users, or community members.</t>
  </si>
  <si>
    <t>The organisation is beginning to recognise the importance of partnering with consumers. Informal or limited training is available, and general information is used to raise awareness across the workforce, consumer representatives, and local communities.</t>
  </si>
  <si>
    <t>The organisation demonstrates commitment to partnering with consumers through a structured capability-building program. Training is accessible to both workforce and consumers, and includes foundational topics such as communication, cultural safety, health literacy, and shared decision-making. Consumers contribute to the development of training content.</t>
  </si>
  <si>
    <t>Partnering capability is integrated into mandatory and orientation training for the workforce and is accessible to consumer representatives. Training is tailored to diverse roles and needs, including clinicians, consumers receiving care, and those in formal and informal engagement roles. Consumers are supported to co-develop and co-deliver training. The organisation monitors uptake and evaluates impact using qualitative and quantitative feedback.</t>
  </si>
  <si>
    <t xml:space="preserve">The organisation's clinical governance framework guides safety and quality systems and governance structures. It is championed by the Board and is reviewed annually. </t>
  </si>
  <si>
    <t>The organisation's clinical governance framework is fully embedded in corporate and clinical governance systems. It's regularly reviewed to reflect lessons learned, stakeholder feedback, and evolving best-practice guidance.</t>
  </si>
  <si>
    <t>Partnering capability programs are co-designed and co-facilitated by consumers, and tailored to the diverse needs of workforce groups and consumer roles. Evaluation data is triangulated with consumer experience and workforce feedback to assess impact. Insights are used to continuously improve partnering capability across the organisation.</t>
  </si>
  <si>
    <t>Care is standardised and clinician-led, with minimal consumer involvement or consideration of individual preferences.</t>
  </si>
  <si>
    <t>The organisation recognises the value of consumer participation, with early efforts to personalise care and limited use of decision aids.</t>
  </si>
  <si>
    <t>Structured processes support shared decision-making, with consumers actively involved in care planning and individual preferences reflected in care plans.</t>
  </si>
  <si>
    <t>Shared decision-making is consistently applied across the organisation, supported by training, decision aids, and feedback mechanisms.</t>
  </si>
  <si>
    <t>Consumers are empowered as equal partners in care, leading decisions and co-designing care processes informed by experience and outcome data.</t>
  </si>
  <si>
    <t>Consumer engagement beyond direct care is not expected or supported. Involvement is limited to feedback forms, with no formal structures for participation in governance or service design.</t>
  </si>
  <si>
    <t xml:space="preserve">Basic policies support consumer engagement, but involvement in governance and service design is minimal. Consumer participation is ad hoc, and consumer input is not consistently used in decision-making. </t>
  </si>
  <si>
    <t>Documented pathways and formal structures support consumer partnerships in governance, service design, and quality improvement. Advisory roles are defined, supported, and increasingly reflected in organisational processes.</t>
  </si>
  <si>
    <t>Partnering opportunities are inclusive and structured. Consumers are matched to roles, supported through training and peer networks, and routinely engage with senior decision-makers. Co-design principles are applied across planning and evaluation.</t>
  </si>
  <si>
    <t>Consumer partnership is embedded in governance and strategy, with designated leadership roles. Consumers co-lead reviews, contribute to strategic planning and workforce priorities, and shape organisational decisions through sustained, monitored partnerships.</t>
  </si>
  <si>
    <t>Current Maturity</t>
  </si>
  <si>
    <t>Maturity Goal</t>
  </si>
  <si>
    <t>Consumer recruitment and onboarding is informal and unstructured, relying on personal networks with limited consistency or inclusivity.</t>
  </si>
  <si>
    <t>Basic orientation is provided, but recruitment and onboarding processes are inconsistent and not tailored to individual consumer needs.</t>
  </si>
  <si>
    <t>A formalised recruitment and onboarding process is in place, with clear expectations, flexible orientation, and access to foundational training tailored to consumer needs.</t>
  </si>
  <si>
    <t>Onboarding is role-specific and supported by structured programs, mentoring, and skilled facilitation, with centralised support available for smaller and remote services.</t>
  </si>
  <si>
    <t>Consumers co-design and lead recruitment and onboarding processes, are matched to roles based on strengths and aspirations, and receive ongoing support through advanced capability-building programs.</t>
  </si>
  <si>
    <t>Demographic data is collected to identify underrepresentation, and targeted recruitment efforts address diversity and accessibility across consumer groups.</t>
  </si>
  <si>
    <t>Diversity and inclusion are actively monitored and embedded in recruitment practices, with targeted outreach to underrepresented and vulnerable groups, and feedback mechanisms in place to improve equity.</t>
  </si>
  <si>
    <t xml:space="preserve">Maturity goal </t>
  </si>
  <si>
    <t>Clinical governance oversight is developing, with foundational structures and committees in place, though monitoring and strategic alignment are still evolving.</t>
  </si>
  <si>
    <t>Clinical governance oversight is embedded in organisational strategy and risk management processes,  with clear processes, documented improvement plans, and active Board engagement.</t>
  </si>
  <si>
    <t>Clinical governance oversight is proactive and collaborative, with shared accountability, routine self-assessment, transparent reporting, and leadership driving continuous improvement across the system.</t>
  </si>
  <si>
    <t>1.1d Accountability, roles and responsibilities</t>
  </si>
  <si>
    <t>There is no strategy for inclusive consumer representative recruitment, resulting in limited diversity and inconsistent consideration of accessibility needs.</t>
  </si>
  <si>
    <t>Diversity and inclusion policies exist, but demographic representation is not monitored, recruitment is general, and accessibility considerations are applied inconsistently.</t>
  </si>
  <si>
    <t>Diversity and inclusion are embedded in governance with public reporting, partnerships actively engage underrepresented populations, and consumer partnerships are regularly evaluated for transparency and accountability.</t>
  </si>
  <si>
    <t>Health literacy is not yet a strategic focus, with limited staff awareness and consumer materials lacking clarity and accessibility.</t>
  </si>
  <si>
    <t>Health literacy is referenced in policies but not consistently applied; consumer materials undergo limited testing, and staff receive basic awareness training.</t>
  </si>
  <si>
    <t>Clear, health literacy-aware communication is embedded across operations, environments support navigation, and leaders actively champion workforce capability and consumer empowerment.</t>
  </si>
  <si>
    <t>Health literacy principles guide service design and care delivery, supported by audits and feedback; staff receive targeted training, and participation is monitored to address gaps.</t>
  </si>
  <si>
    <t>Health literacy is linked to safety, equity, and experience outcomes, with co-designed capability initiatives and tailored service design for diverse needs, positioning the organisation as a recognised leader.</t>
  </si>
  <si>
    <t>1.3a Systems thinking and human factors</t>
  </si>
  <si>
    <t>1.3c Measurement and monitoring of safety culture</t>
  </si>
  <si>
    <r>
      <t xml:space="preserve">Clinical governance goal (auto-populated)
</t>
    </r>
    <r>
      <rPr>
        <i/>
        <sz val="10"/>
        <color indexed="9"/>
        <rFont val="Arial"/>
        <family val="2"/>
      </rPr>
      <t xml:space="preserve">
What clinical governance area are you trying to improve?</t>
    </r>
  </si>
  <si>
    <t>Current maturity (auto-populated)</t>
  </si>
  <si>
    <t>Advanced data analytics, benchmarking, and real-time performance monitoring are used to anticipate risks, drive innovation, and continuously improve care delivery.</t>
  </si>
  <si>
    <t xml:space="preserve">The organisation collects and analyses quality and safety performance data using integrated systems to monitor clinical outcomes, identify unwarranted variation and associated risks, and identify trends. </t>
  </si>
  <si>
    <t>Systems for collecting, monitoring, and responding to quality and safety performance data are limited, with fragmented systems and minimal strategic use of data beyond accreditation requirements.</t>
  </si>
  <si>
    <t>Basic systems for collecting, monitoring, and responding to quality and safety performance data are in place, with limited internal sharing or engagement.</t>
  </si>
  <si>
    <t>Reliable systems are in place for identifying and responding to quality and safety performance data, with data shared internally and discussed through governance committees and at the Board level.</t>
  </si>
  <si>
    <t xml:space="preserve">Clinical governance oversight is limited. Processes to assess clinical governance stability over time are  inconsistent, with self-assessments occurring mainly in response to incidents. </t>
  </si>
  <si>
    <t>The organisation has a structured approach to clinical governance oversight, with formalised processes to regularly self-assess clinical governance stability over time in place.</t>
  </si>
  <si>
    <t>Communication mechanisms are limited, and interactions are not tailored to diverse consumer needs, with language often complex and difficult to understand.</t>
  </si>
  <si>
    <t>Basic communication protocols are in place, with some staff training in plain language and limited use of interpreters, aids, and translated materials.</t>
  </si>
  <si>
    <t>Policies support consumer-centred communication, user-friendly materials are developed, and staff receive training in health literacy and clear communication techniques.</t>
  </si>
  <si>
    <t>A strategy guides tailored communication for diverse populations, informed by demographics, using multiple modalities; communication training is standard, monitored, and improved through feedback.</t>
  </si>
  <si>
    <t>Communication mechanisms are co-designed with consumers and workforce, embedded in governance and quality systems, and supported by tools, aids, and continuous training to ensure accessible, inclusive, and responsive communication across all services.</t>
  </si>
  <si>
    <t>The organisation lacks defined clinical governance structures and functions, resulting in unclear responsibilities and limited accountability across all levels.</t>
  </si>
  <si>
    <t>Interpreter use is not guided by formal policies or procedures, staff have limited training, and access to NAATI-accredited interpreters is minimal and unmonitored.</t>
  </si>
  <si>
    <t>Basic policies and procedures guide interpreter use, staff are aware of indications, and NAATI-accredited interpreters are occasionally used, though reliance on same-language staff or family members persists.</t>
  </si>
  <si>
    <t>Clear policies and procedures support interpreter engagement, staff receive cultural safety and interpreter training, interpreter needs are routinely assessed, and NAATI-accredited interpreters are available and monitored.</t>
  </si>
  <si>
    <t>Interpreter services are embedded in care planning, needs are assessed throughout the care journey, booking systems ensure timely access, family member use is discouraged, and data informs quality improvement.</t>
  </si>
  <si>
    <t>Interpreter services are integrated into organisational strategy and co-designed with consumers, NAATI-accredited interpreters are consistently used, and engagement data is tracked and evaluated to drive continuous improvement.</t>
  </si>
  <si>
    <t>Consumer input into resource development and workforce training is not yet formalised, and engagement occurs rarely.</t>
  </si>
  <si>
    <t>The value of consumer engagement in consumer-facing resources and workforce training (where appropriate) is recognised, and the organisation occasionally seeks consumer input and feedback on communication materials.</t>
  </si>
  <si>
    <t>Policies support consumer involvement in resource and workforce training development. Consumers contribute to content and delivery, and resources are tested for health literacy and cultural appropriateness. Partnerships help address recruitment challenges.</t>
  </si>
  <si>
    <t>Consumers are routinely involved in co-design, co-authoring, and co-delivery of resources and workforce training. Advisory groups and networks provide opportunities to test and refine tools, and collaboration ensures consumer perspectives are embedded.</t>
  </si>
  <si>
    <t>Consumer engagement is embedded in governance. Consumers are equal partners in shaping education and resource development, lead innovative communication solutions, and drive partnerships to meet diverse needs.</t>
  </si>
  <si>
    <t>The organisation has clearly defined clinical governance roles and responsibilities.</t>
  </si>
  <si>
    <t xml:space="preserve">The organisation has comprehensive, robust, and integrated clinical governance structures and functions in place, supporting system-wide, shared accountability and continuous improvement. </t>
  </si>
  <si>
    <t xml:space="preserve">Clinical governance roles and responsibilities are embedded within governance structures at all levels of the organisation. </t>
  </si>
  <si>
    <t>Consumer feedback and complaints are managed individually as they arise, and a formal documented process has not yet been introduced.</t>
  </si>
  <si>
    <t>A basic complaints management system and policy are in place, and processes for feedback and complaints are evolving, with some variation in application across the organisation.</t>
  </si>
  <si>
    <t xml:space="preserve">A documented feedback and complaints system is in place that aligns with the Health Complaints Commissioner Revised Health Complaints Handling Standards (2023). </t>
  </si>
  <si>
    <t>The consumer feedback and complaints system is an integral component of organisational governance and quality systems.</t>
  </si>
  <si>
    <t>The consumer feedback and complaints system is integrated into organisational governance and strategic planning and is continuously improved based on user feedback.</t>
  </si>
  <si>
    <t>Consumers have limited ways to provide feedback, which is not actively sought; complaints are managed individually, and staff training is not yet introduced.</t>
  </si>
  <si>
    <t>Multiple feedback options are available to consumers, consent and safeguarding practices are emerging, complaints are acknowledged, and staff receive introductory training.</t>
  </si>
  <si>
    <t>Consumer feedback is actively encouraged through accessible methods, supported by clear consent and safeguarding processes; complainants receive assistance, and staff roles and training are defined.</t>
  </si>
  <si>
    <t>Consumer feedback mechanisms are accessible and culturally safe, offered in multiple languages and formats. Feedback is encouraged through diverse channels, responded to promptly and empathetically, and consumers participate in review processes. Staff wellbeing is supported, and training includes using consumer stories effectively.</t>
  </si>
  <si>
    <t>Feedback mechanisms are regularly reviewed and improved in partnership with consumers. Complaints handling is consistent, timely, and empathetic, and outcomes are used to drive service improvements. Staff training embeds feedback literacy and reflective practice for ongoing development.</t>
  </si>
  <si>
    <t>Consumer feedback data is collected occasionally and managed in an ad hoc way. Processes for tracking or analysing data are not yet structured, and its use for improvement is limited.</t>
  </si>
  <si>
    <t>Basic processes are in place to collect and track feedback. Some analysis occurs, and feedback is beginning to inform selected planning or governance activities.</t>
  </si>
  <si>
    <t>Structured processes consistently collect and analyse feedback. Data is used to inform governance, planning, and service improvements, and consumer experience insights are incorporated into reviews and staff development.</t>
  </si>
  <si>
    <t>Feedback data is routinely monitored and benchmarked to identify trends and opportunities. It is embedded in governance and quality improvement processes, and actions taken in response to feedback are communicated to consumers.</t>
  </si>
  <si>
    <t>Advanced analytics and real-time monitoring support strategic decision-making. Feedback is transparent, co-designed with consumers, and central to service redesign and organisational culture.</t>
  </si>
  <si>
    <t>The organisation is beginning to explore credentialing requirements, with limited systems, policies, or infrastructure in place to support clinician credentialing.</t>
  </si>
  <si>
    <t>Foundational credentialing processes and systems are emerging, with partial alignment to standards and early efforts to document and monitor clinician credentials.</t>
  </si>
  <si>
    <t>Credentialing is supported by formal policies, defined roles, and consistent processes, with systems in place to manage records and provide assurance to leadership.</t>
  </si>
  <si>
    <t>Credentialing is embedded within clinical governance and workforce planning, supported by training, regular review, and collaboration across the Local Health Service Network.</t>
  </si>
  <si>
    <t>Credentialing systems are continuously improved through feedback and collaboration, enabling proactive risk management and full integration across the Local Health Service Network.</t>
  </si>
  <si>
    <t>Scope of practice is not yet clearly defined, and supporting systems and monitoring processes are in early development.</t>
  </si>
  <si>
    <t>Scope of practice is outlined for most clinical groups, with emerging systems and monitoring processes that are applied inconsistently.</t>
  </si>
  <si>
    <t>Scope of practice is clearly defined and documented, supported by monitoring systems and integrated into workforce planning and service delivery.</t>
  </si>
  <si>
    <t>Scope of practice is embedded within governance and planning frameworks, with high role clarity and consistent alignment between individual responsibilities and organisational capability.</t>
  </si>
  <si>
    <t>Scope of practice is regularly reviewed and updated through integrated systems, with data-driven insights informing continuous improvement and strategic workforce planning.</t>
  </si>
  <si>
    <t>Clinical capability is informally monitored, with assessments occurring reactively and without a formal framework.</t>
  </si>
  <si>
    <t>Clinical capability is supported by foundational systems and emerging governance, with training participation monitored across the workforce.</t>
  </si>
  <si>
    <t>Clinical capability is consistently assessed through structured processes and aligned with training, credentials, and scope of practice.</t>
  </si>
  <si>
    <t>Clinical capability is integrated into service planning and innovation, with targeted training informed by regular review and gap analysis.</t>
  </si>
  <si>
    <t>Clinical capability is continuously improved through feedback, data-driven planning, and system-wide alignment with service needs and future care models.</t>
  </si>
  <si>
    <t>Supervision and mentoring are informal and inconsistently accessed, with no formal policy or structured approach in place.</t>
  </si>
  <si>
    <t>Supervision and mentoring are supported by emerging policies and structures, though application and support vary across the organisation.</t>
  </si>
  <si>
    <t>Supervision and mentoring are consistently supported by policy and training, with structured arrangements aligned to clinical care standards.</t>
  </si>
  <si>
    <t>Supervision and mentoring are integrated into workforce systems, with defined responsibilities, training, and monitoring to support professional development.</t>
  </si>
  <si>
    <t>Supervision and mentoring are continuously improved through feedback and data-driven planning, supporting safe practice and workforce development.</t>
  </si>
  <si>
    <t>Clinical leadership is emerging, with minimal involvement in governance and undefined roles within organisational structures.</t>
  </si>
  <si>
    <t>Clinical leaders are starting to engage in governance, with early representation and developing strategic influence.</t>
  </si>
  <si>
    <t>Clinical leadership is defined and actively contributes to governance, supporting quality care through structured roles and collaborative processes.</t>
  </si>
  <si>
    <t>Clinical leadership is integrated across services, driving improvement and strategy through collaboration, data use, and professional engagement.</t>
  </si>
  <si>
    <t>Clinical leadership drives system-wide change through innovation, mentorship, and collaborative governance, fostering a culture of excellence.</t>
  </si>
  <si>
    <t>Quality improvement is informally structured, with limited staff awareness and minimal leadership engagement.</t>
  </si>
  <si>
    <t>Quality improvement roles are emerging, with growing leadership support and limited, reactive staff and consumer involvement.</t>
  </si>
  <si>
    <t>Quality improvement is structured and supported across the organisation, with active participation and leadership engagement.</t>
  </si>
  <si>
    <t>Quality improvement is integrated into organisational governance and culture, with active involvement and strategic alignment.</t>
  </si>
  <si>
    <t>Quality improvement is continuously enhanced through empowered leadership, consumer partnership, and innovation-driven practice.</t>
  </si>
  <si>
    <t>Quality improvement capability is not yet embedded, with limited access to tools, training, and leadership support.</t>
  </si>
  <si>
    <t>Quality improvement capability is developing, with emerging tools and training, and early efforts to build a culture of learning.</t>
  </si>
  <si>
    <t>Quality improvement capability is supported through training, leadership modelling, and inclusion in workforce development plans.</t>
  </si>
  <si>
    <t>Quality improvement capability is integrated across the organisation, with structured support and alignment to workforce strategy.</t>
  </si>
  <si>
    <t>Quality improvement capability is continuously strengthened through strategic alignment, leadership support, and system-wide empowerment.</t>
  </si>
  <si>
    <t>Clinical service planning is in early development, with limited governance, data use, and stakeholder engagement.</t>
  </si>
  <si>
    <t>Clinical service planning is developing, with emerging governance, data use, and early collaboration across services.</t>
  </si>
  <si>
    <t>Clinical service planning is structured and coordinated, with formal governance, integrated care models, and alignment with capability frameworks.</t>
  </si>
  <si>
    <t>Clinical service planning is integrated across systems, informed by data, and supported through strategic partnerships and regular review.</t>
  </si>
  <si>
    <t>Clinical service planning is strategically aligned, future-focused, and continuously refined to support equitable, innovative, and integrated care.</t>
  </si>
  <si>
    <t>Integrated care and IT systems are in early development, with limited governance, connectivity, and coordination across services.</t>
  </si>
  <si>
    <t>Integrated care and IT systems are developing, with foundational tools and early strategies supporting partial data sharing and consumer engagement.</t>
  </si>
  <si>
    <t>Integrated care is supported by governance, shared digital records, and consumer involvement, enabling coordinated and data-informed service delivery.</t>
  </si>
  <si>
    <t>Integrated care is embedded across systems, with interoperable IT infrastructure and active consumer partnership supporting personalised and coordinated care.</t>
  </si>
  <si>
    <t>Integrated care is continuously improved through advanced digital systems, consumer-led design, and strategic alignment across the health network.</t>
  </si>
  <si>
    <t>MDT care is informal and fragmented, with limited collaboration and inconsistent care planning.</t>
  </si>
  <si>
    <t>MDT care is developing, with emerging communication and basic processes, but collaboration and consumer involvement remain limited.</t>
  </si>
  <si>
    <t>MDT care is structured and supported by defined roles, regular meetings, and shared care planning processes.</t>
  </si>
  <si>
    <t>MDT care is integrated and person-centred, supported by governance, shared accountability, and data-driven improvement.</t>
  </si>
  <si>
    <t>MDT care is fully embedded and continuously improved through strong governance, consumer partnership, and data-driven learning.</t>
  </si>
  <si>
    <t>Care delivery relies on traditional models, with minimal adoption of digital tools or alternative pathways.</t>
  </si>
  <si>
    <t>Alternative care models are emerging through pilots and limited virtual care, supported by basic infrastructure.</t>
  </si>
  <si>
    <t>Alternative care models are integrated into workflows and supported by governance, regional collaboration, and stable funding.</t>
  </si>
  <si>
    <t>Alternative care models are strategically embedded, co-designed with consumers, and supported by integrated systems and planning.</t>
  </si>
  <si>
    <t>Alternative care models are fully integrated and continuously innovated, driving system-wide transformation and equitable, person-centred care.</t>
  </si>
  <si>
    <t>Clinical policies and procedures are inconsistently applied, with limited access to current guidelines and no formal review mechanisms.</t>
  </si>
  <si>
    <t>Clinical policies and procedures are partially established, with reactive review processes and inconsistent access to best-practice guidance.</t>
  </si>
  <si>
    <t>Clinical policies and procedures are structured and regularly reviewed, with consistent access to centralised, evidence-based guidance.</t>
  </si>
  <si>
    <t>Clinical policies and procedures are integrated into organisational systems, with routine training, monitoring, and alignment to current standards.</t>
  </si>
  <si>
    <t>Clinical policies and procedures are continuously improved through proactive governance, clinician input, and system-wide standardisation.</t>
  </si>
  <si>
    <t>Clinical demand is managed reactively, with limited structure, minimal data use, and emerging interest in collaborative approaches.</t>
  </si>
  <si>
    <t>Clinical demand is monitored using basic tools, with structured safety huddles and emerging escalation processes.</t>
  </si>
  <si>
    <t>Clinical demand is managed through structured systems, real-time data, and consistent escalation protocols, with oversight from leadership.</t>
  </si>
  <si>
    <t>Clinical demand is proactively managed using predictive analytics, integrated systems, and coordinated responses across the network.</t>
  </si>
  <si>
    <t>Clinical demand is optimised through advanced systems, network-wide coordination, and continuous improvement driven by real-time analytics.</t>
  </si>
  <si>
    <t>Clinical triaging is reactive and inconsistently applied across services, with limited coordination and standardised processes.</t>
  </si>
  <si>
    <t>Clinical triaging is guided by documented protocols, with emerging coordination and partial consistency across services.</t>
  </si>
  <si>
    <t>Clinical triaging is coordinated and supported by shared protocols and systems, enabling timely and consistent care across services.</t>
  </si>
  <si>
    <t>Clinical triaging is integrated and data-informed, with proactive collaboration and inclusive practices across services.</t>
  </si>
  <si>
    <t>Clinical triaging is system-wide and adaptive, continuously refined through data, collaboration, and community engagement.</t>
  </si>
  <si>
    <t>Clinical risk screening is informal and clinician-led, with limited use of structured tools and minimal consumer involvement.</t>
  </si>
  <si>
    <t>Clinical risk screening is supported by basic tools and processes, with emerging consistency and limited integration into workflows.</t>
  </si>
  <si>
    <t>Clinical risk screening is structured and routinely applied, supporting care planning through standardised tools and procedures.</t>
  </si>
  <si>
    <t>Clinical risk screening is integrated across services, tailored to individual needs, and includes active consumer involvement.</t>
  </si>
  <si>
    <t>Clinical risk screening is person-centred and continuously refined through consumer co-design and data-informed system improvement.</t>
  </si>
  <si>
    <t>Training on recognising and responding to clinical deterioration is limited, with escalation decisions primarily reliant on individual judgement. Capability is not tracked or monitored.</t>
  </si>
  <si>
    <t>Introductory training is available within clinical groups and documented locally. Capability development is primarily through annual Basic Life Support (BLS) training and assessment.</t>
  </si>
  <si>
    <t>Staff receive regular training covering clinical deterioration indicators, escalation protocols, and structured communication. Competency is centrally tracked, and feedback is used to support improvement.</t>
  </si>
  <si>
    <t>The organisation clinical deterioration capability program is recognised as a sector exemplar. Training is continuously refined through feedback, performance data and governance oversight, supporting a culture of learning and cross-disciplinary improvement.</t>
  </si>
  <si>
    <t>Clinical deterioration monitoring and response systems are in early development, with limited structure and reliance on individual clinician judgement.</t>
  </si>
  <si>
    <t>Foundational systems and protocols for clinical deterioration are in place, with early efforts to standardise monitoring and escalation practices</t>
  </si>
  <si>
    <t>Clinical deterioration systems are supported by governance, standardised tools, and structured escalation pathways integrated into clinical workflows.</t>
  </si>
  <si>
    <t>Clinical deterioration systems are embedded across departments, supported by digital tools, tailored protocols, and continuous evaluation.</t>
  </si>
  <si>
    <t>Clinical deterioration systems are continuously refined through predictive analytics, co-design, and organisation-wide governance to support high-reliability care.</t>
  </si>
  <si>
    <t>Escalation practices are informal and vary across the organisation, with limited structures to support timely recognition and response to clinical concerns.</t>
  </si>
  <si>
    <t>Escalation pathways are emerging, with foundational protocols in place, though consistent application and consumer involvement are still developing.</t>
  </si>
  <si>
    <t>Escalation pathways are formalised and supported by governance structures, with standardised protocols and increasing access for consumers and staff.</t>
  </si>
  <si>
    <t>Escalation pathways are embedded across the organisation, enabling timely and coordinated responses supported by training, data, and feedback.</t>
  </si>
  <si>
    <t>Escalation pathways are proactive, inclusive, and continuously improved through co-design and data-driven insights, supporting a culture of safety and responsiveness.</t>
  </si>
  <si>
    <t>Healthcare documentation practices are informal and vary across the organisation, with limited governance, oversight, and access controls.</t>
  </si>
  <si>
    <t>Foundational documentation standards are established, with early efforts to improve consistency and define responsibilities.</t>
  </si>
  <si>
    <t>Documentation expectations are standardised and supported by governance structures, electronic systems, and regular audits, with improved access and security.</t>
  </si>
  <si>
    <t>Documentation is integrated and comprehensive, supporting multidisciplinary care, performance monitoring, and real-time clinical decision-making.</t>
  </si>
  <si>
    <t>Documentation is proactive, secure, and interoperable, enabling real-time decision-making and continuous improvement through innovation and data insights.</t>
  </si>
  <si>
    <t>Clinical communication is informal and varies across the organisation, with limited structure or guidance to support consistent and safe information exchange.</t>
  </si>
  <si>
    <t>Clinical communication practices are emerging, with foundational tools and training in place, though consistent application and governance are still developing.</t>
  </si>
  <si>
    <t>Clinical communication is standardised and supported by policies, tools, and training, enabling consistent and reliable information exchange across the organisation.</t>
  </si>
  <si>
    <t>Clinical communication is integrated and consistently applied across the organisation, supported by governance, training, and consumer engagement.</t>
  </si>
  <si>
    <t>Clinical communication is proactive, co-designed, and continuously enhanced through innovation, data, and leadership, supporting a culture of safety and excellence.</t>
  </si>
  <si>
    <t>Simulation-based and multi-disciplinary training is used to build capability and reflect real-world scenarios. Training outcomes are monitored and reported to leadership, with data informing targeted enhancements.</t>
  </si>
  <si>
    <t>Clinical outcome data is collected inconsistently, with limited strategic use or engagement from clinicians and governance structures.</t>
  </si>
  <si>
    <t>Clinical outcome data collection is developing, primarily driven by compliance needs, with early efforts to engage clinicians and align with broader priorities.</t>
  </si>
  <si>
    <t>Clinical outcome data is standardised and analysed to identify care gaps and inform targeted improvement strategies, with growing clinician engagement and feedback mechanisms.</t>
  </si>
  <si>
    <t>Clinical outcome data is strategically integrated into governance systems, supporting risk analysis, performance monitoring, and continuous improvement.</t>
  </si>
  <si>
    <t>Clinical outcome data is predictive, transparent, and co-designed with stakeholders, enabling proactive care improvements and fostering accountability.</t>
  </si>
  <si>
    <t>Clinical auditing is informal and reactive, with limited structure or stakeholder engagement to support consistent quality improvement.</t>
  </si>
  <si>
    <t>Clinical auditing is developing, with compliance-driven activity and early efforts to improve consistency and coordination.</t>
  </si>
  <si>
    <t>Clinical auditing is structured and organisation-wide, with defined protocols and growing stakeholder engagement to support improvement.</t>
  </si>
  <si>
    <t>Clinical auditing is embedded in governance systems, with transparent reporting and strategic use of findings to drive measurable improvements.</t>
  </si>
  <si>
    <t>Clinical auditing is strategic, data-driven, and continuously refined, supporting a culture of learning, transparency, and shared accountability.</t>
  </si>
  <si>
    <t>Clinical registry participation is limited and uncoordinated, with minimal integration into governance or quality systems.</t>
  </si>
  <si>
    <t>Clinical registry participation is emerging, with early governance structures and limited use of data for improvement or strategic planning.</t>
  </si>
  <si>
    <t>Clinical registries are strategically selected and integrated into governance systems, with data used to support education, benchmarking, and improvement.</t>
  </si>
  <si>
    <t>Clinical registries are embedded in organisational systems, supporting benchmarking, risk management, and multidisciplinary engagement for service improvement.</t>
  </si>
  <si>
    <t>Clinical registry participation is strategically co-led and used to drive innovation, learning, and performance improvement aligned with organisational goals.</t>
  </si>
  <si>
    <t>Clinical variation is not routinely monitored, and benchmarking is absent, with reviews occurring reactively in response to specific events.</t>
  </si>
  <si>
    <t>Clinical variation monitoring is emerging, with isolated processes and limited governance support for systematic analysis and improvement.</t>
  </si>
  <si>
    <t>Clinical variation is routinely monitored and benchmarked, with data used to identify outliers and inform targeted improvement strategies.</t>
  </si>
  <si>
    <t>Clinical variation monitoring is embedded in governance systems, with structured benchmarking and reporting supporting organisation-wide improvement.</t>
  </si>
  <si>
    <t>Clinical variation is proactively monitored and addressed, supported by advanced analytics, transparent reporting, and a culture of continuous learning and improvement.</t>
  </si>
  <si>
    <t>M&amp;M meetings occur inconsistently and lack structure, limiting opportunities for multidisciplinary learning and system-wide improvement.</t>
  </si>
  <si>
    <t>M&amp;M meetings are regular but informal, with limited documentation, engagement, and integration into broader governance and improvement processes.</t>
  </si>
  <si>
    <t>M&amp;M meetings are structured and supported by governance processes, with documented recommendations and growing multidisciplinary engagement.</t>
  </si>
  <si>
    <t>M&amp;M meetings are embedded in governance systems, with structured processes, collaborative learning across sites, and regular analysis to inform improvement.</t>
  </si>
  <si>
    <t>M&amp;M meetings are integrated into governance and learning systems, supporting continuous improvement through structured processes, transparent reporting, and regional collaboration</t>
  </si>
  <si>
    <t>Quality improvement is compliance-driven and reactive, with limited structure or strategic alignment to support proactive improvement.</t>
  </si>
  <si>
    <t>Quality improvement is developing, with foundational structures in place, though efforts remain focused on issue resolution and compliance.</t>
  </si>
  <si>
    <t xml:space="preserve"> Quality improvement is integrated into operations and supported by data, tools, and multidisciplinary staff engagement to enable continuous learning.</t>
  </si>
  <si>
    <t>Quality improvement is embedded and collaborative, with strategic alignment across departments and active involvement from staff and consumers.</t>
  </si>
  <si>
    <t>Quality improvement is a strategic driver of innovation and transformation, supported by advanced analytics and system-wide monitoring for sustained impact.</t>
  </si>
  <si>
    <t>The Q&amp;S Committee is established but lacks formal structure, consistent engagement, and integration with governance systems</t>
  </si>
  <si>
    <t>The Q&amp;S Committee has a defined role but operates inconsistently, with limited consumer input and unclear escalation pathways.</t>
  </si>
  <si>
    <t>The Q&amp;S Committee operates with structured processes and growing consumer involvement, supporting integration with governance and improvement systems.</t>
  </si>
  <si>
    <t>The Q&amp;S Committee and sub-committees operate in a coordinated and collaborative manner, with active consumer involvement and regional engagement supporting system-wide improvement.</t>
  </si>
  <si>
    <t>The Q&amp;S Committee is a strategic driver of improvement and innovation, with robust structures, consumer partnership, and system-wide influence across governance and service delivery.</t>
  </si>
  <si>
    <t>Clinical trial and research activity is limited, with no formal structures or support systems to guide participation or build capability.</t>
  </si>
  <si>
    <t>Clinical trial and research activity is emerging, supported by basic structures and growing consumer and staff engagement, though strategic alignment is still developing.</t>
  </si>
  <si>
    <t>Clinical trial and research activity is established and supported by integrated governance, infrastructure, and consumer engagement, enabling safe and high-quality research.</t>
  </si>
  <si>
    <t>Clinical trials and research are strategically aligned and supported by collaborative models, integrated governance, and purpose-built infrastructure.</t>
  </si>
  <si>
    <t>Clinical trials and research are embedded in organisational culture and governance, driving innovation, equity, and continuous improvement through strong partnerships and consumer co-design.</t>
  </si>
  <si>
    <t>PID processes are not established, and staff have limited awareness or support to safely raise concerns.</t>
  </si>
  <si>
    <t>PID structures are in place but underutilised, with limited staff awareness and inconsistent management of disclosures.</t>
  </si>
  <si>
    <t>PID processes are structured and supported by governance and training, enabling safe and timely reporting within a culture of transparency.</t>
  </si>
  <si>
    <t>PID is embedded in governance and culture, with protective measures, oversight reporting, and active support for those involved in disclosures.</t>
  </si>
  <si>
    <t>PID is strategically embedded and used to drive continuous improvement, supported by leadership, data insights, and a culture of psychological safety.</t>
  </si>
  <si>
    <t>Clinical governance roles and responsibilities are established but are not yet consistently defined, understood, or fully embedded into the organisational structure.</t>
  </si>
  <si>
    <t>1.2a Strategy, priorities and direction</t>
  </si>
  <si>
    <t>The organisation's strategic plan, vision, priorities and objectives have limited or no alignment with clinical governance. Clinical governance is not yet integrated into corporate governance or organisational decision-making, and leaders do not communicate how the strategic vision and direction incorporates it.</t>
  </si>
  <si>
    <t>Clinical governance is mostly embedded into the strategic plan, organisation priorities and direction. Clinical governance is mostly incorporated into corporate governance and organisational decision making. Most leaders communicate the strategic plan, shared vision, and expected behaviours, with some also explaining how clinical governance fits within them.</t>
  </si>
  <si>
    <t>The organisation's strategic goals, vision, priorities and objectives align with clinical governance. Clinical governance is incorporated in corporate governance and organisational decision-making. Leaders have set and clearly communicated common and shared vision, values and behaviours and how these incorporate clinical governance.</t>
  </si>
  <si>
    <t>The organisation’s strategic plan, vision, and priorities show basic alignment with clinical governance. Clinical governance is starting to be integrated into corporate governance and organisational decision-making. Leaders are beginning to communicate the strategic vision and direction, but not yet how clinical governance fits within it.</t>
  </si>
  <si>
    <t xml:space="preserve">The organisation's strategic vision, priorities and objectives align with clinical governance best-practice, high quality care and meeting service user and workforce needs and priorities. Clinical governance is a core component of corporate governance and fully embedded into organisational decision-making. Leaders consistently communicate and role model the common and shared vision, values and behaviours, and regularly communicate how these are linked to clinical governance. </t>
  </si>
  <si>
    <t xml:space="preserve">Whilst regular community engagement occurs, genuine partnerships are not yet fully achieved. Service delivery meets the unique health needs of Aboriginal and Torres Strait Islander peoples. Strategies exist to build cultural competency and awareness of Aboriginal and Torres Strait Islander people and most of the workforce is culturally competent. There are culturally specific support services and referral pathways available. </t>
  </si>
  <si>
    <t>Risk governance is informal and fragmented, with minimal leadership engagement and limited coordination across operational and clinical domains. Risk is primarily treated as a compliance requirement.</t>
  </si>
  <si>
    <t>Risk governance is emerging, with early signs of leadership involvement and structural development. However, integration and consistency across functions remain limited.</t>
  </si>
  <si>
    <t>Risk governance is formalised and strategically aligned, with standardised processes and increasing integration across operational and clinical domains.</t>
  </si>
  <si>
    <t>Risk governance is embedded and cohesive, supported by strong oversight and unified processes that promote proactive management and organisational accountability.</t>
  </si>
  <si>
    <t>Risk governance is optimised and future-focused, enabling strategic decision-making through advanced, data-driven practices and a culture of learning and continuous improvement.</t>
  </si>
  <si>
    <t>A risk appetite and framework are absent or undeveloped, with reactive, compliance-focused practices and limited awareness of healthcare's inherent risks. KRIs are not established or used.</t>
  </si>
  <si>
    <t>A risk appetite and framework are in early development, with growing awareness and partial application. KRIs exist but are not consistently monitored or integrated into decision-making.</t>
  </si>
  <si>
    <t>A risk appetite and framework are clearly defined and strategically aligned, with formal KRIs supporting consistent monitoring and informed decision-making.</t>
  </si>
  <si>
    <t>A risk appetite and framework are embedded organisation-wide, with clearly defined tolerances and integrated KRIs that inform strategic and operational decisions.</t>
  </si>
  <si>
    <t>A risk appetite and framework are optimised and adaptive, enabling proactive, data-driven decision-making through predictive KRIs and continuous improvement.</t>
  </si>
  <si>
    <t>Risk monitoring is informal and fragmented, with low organisational awareness and minimal oversight. Data is used reactively, and structured documentation and review processes are absent.</t>
  </si>
  <si>
    <t>Risk monitoring is developing, with growing awareness and early efforts to trend and document risks. Oversight and external engagement are limited and inconsistently applied.</t>
  </si>
  <si>
    <t>Risk monitoring is structured and systematic, with standardised scoring, active oversight, and formal documentation. Data informs planning, and external benchmarking supports continuous improvement.</t>
  </si>
  <si>
    <t>Risk monitoring is integrated and proactive, supported by real-time data, consistent scoring, and shared responsibility across the organisation. Governance structures enable continuous improvement.</t>
  </si>
  <si>
    <t>Risk monitoring is optimised and predictive, driven by advanced analytics and real-time systems. Oversight is strategic and transparent, supporting innovation, resilience, and continuous learning.</t>
  </si>
  <si>
    <t>Risk management roles and responsibilities are undefined, with limited communication and minimal external engagement.</t>
  </si>
  <si>
    <t>Risk management roles are emerging, with informal responsibilities and early committee structures that lack consistency and clear direction.</t>
  </si>
  <si>
    <t>Risk management roles are clearly defined and supported by structured processes, training, and governance mechanisms that enable consistent oversight and accountability.</t>
  </si>
  <si>
    <t>Risk management roles are embedded across the organisation, with clear responsibilities, escalation pathways, and integrated oversight supporting proactive and coordinated risk governance.</t>
  </si>
  <si>
    <t>Risk management roles are adaptive and collaborative, with proactive leadership and integrated stakeholder engagement supporting strategic, data-informed risk governance.</t>
  </si>
  <si>
    <t>Risk management capability is undeveloped, with minimal staff awareness and limited leadership engagement. Risk is viewed primarily through a compliance lens.</t>
  </si>
  <si>
    <t>Risk capability is emerging, supported by basic training and early leadership engagement. Application is inconsistent, and the organisational culture remains reactive.</t>
  </si>
  <si>
    <t>Risk capability is structured and supported by targeted training, leadership endorsement, and formal monitoring. Staff are increasingly equipped to manage risks effectively.</t>
  </si>
  <si>
    <t>Risk capability is embedded and strategically supported, with consistent application, active monitoring, and a culture of shared responsibility and continuous improvement.</t>
  </si>
  <si>
    <t>Risk capability is optimised and adaptive, driven by strategic leadership, continuous learning, and a resilient culture that supports innovation and proactive risk management.</t>
  </si>
  <si>
    <t>Policies and procedures align with clinical governance standards and frameworks. They are centrally accessible, regularly updated, and clearly outline responsibilities for quality and safety.</t>
  </si>
  <si>
    <t>Policies and procedures are fully embedded with clinical governance best-practise. They are co-designed with staff, consumers, and community groups, continuously reviewed, widely promoted by leadership.</t>
  </si>
  <si>
    <t>Risk identification and assessment practices are informal and unstructured, with limited use of tools or documentation to support consistent oversight.</t>
  </si>
  <si>
    <t>Risk identification and assessment practices are developing, supported by basic tools and documentation. Application is variable and primarily reactive.</t>
  </si>
  <si>
    <t>Risk identification and assessment are structured and proactive, supported by documented processes, standardised tools, and leadership engagement.</t>
  </si>
  <si>
    <t>Risk identification and assessment are integrated across the organisation, supported by real-time data, validated scoring, and comprehensive documentation.</t>
  </si>
  <si>
    <t>Risk identification and assessment are optimised and anticipatory, supported by advanced methodologies, triangulated data, and continuous improvement aligned with strategic priorities.</t>
  </si>
  <si>
    <t>Risk controls are applied in a reactive and person-focused manner, with limited structure, documentation, or system-level integration.</t>
  </si>
  <si>
    <t>Risk controls are developing, with early use of structured tools and documentation. Application of the hierarchy of controls is emerging, and evaluation practices are evolving.</t>
  </si>
  <si>
    <t>Risk controls are structured and aligned with the hierarchy of effectiveness, supported by system-level interventions, documented ownership, and regular evaluation.</t>
  </si>
  <si>
    <t>Risk controls are integrated and consistently applied, with system-level improvements, structured evaluation, and clear accountability supporting proactive risk mitigation.</t>
  </si>
  <si>
    <t>Risk controls are optimised and strategically aligned, with system-wide interventions, continuous evaluation, and embedded ownership supporting resilient and proactive safety management.</t>
  </si>
  <si>
    <t>Risk reporting and escalation practices are informal and inconsistently applied, with limited clarity, ownership, and internal use of data to support improvement.</t>
  </si>
  <si>
    <t>Risk reporting and escalation processes are developing, with documented pathways and growing staff awareness. Leadership support and data use are emerging, though application remains variable.</t>
  </si>
  <si>
    <t>Risk reporting and escalation are structured and supported by defined responsibilities, leadership oversight, and growing use of data to inform improvement.</t>
  </si>
  <si>
    <t>Risk reporting and escalation are integrated into organisational culture, supported by trust, clear pathways, and feedback mechanisms that promote learning and responsiveness.</t>
  </si>
  <si>
    <t>Risk reporting and escalation are optimised and embedded in organisational culture, with proactive leadership, continuous feedback, and strategic use of data supporting improvement and engagement.</t>
  </si>
  <si>
    <t>Consultation in the risk management process is informal and infrequent, with limited engagement and minimal integration into risk-related decisions.</t>
  </si>
  <si>
    <t>Consultation practices in the risk management process are developing, with growing engagement and early structures. Use of feedback and consistency are still evolving.</t>
  </si>
  <si>
    <t>Consultation in the risk management process is structured and consistently applied, with inclusive engagement and clear processes supporting meaningful input.</t>
  </si>
  <si>
    <t>Consultation in the risk management process is embedded and collaborative, with diverse methods and consistent engagement informing risk management</t>
  </si>
  <si>
    <t>Consultation in the risk management process is strategic and inclusive, supporting co-designed risk strategies, continuous improvement, and a culture of shared responsibility.</t>
  </si>
  <si>
    <t xml:space="preserve">The organisation has limited systems and processes to measure, monitor or improve safety culture. </t>
  </si>
  <si>
    <t>Safety culture is measured and monitored through a comprehensive, mixed-method and customised approach. Safety culture metrics are embedded into governance, quality and safety reporting and strategic decision-making. Data is regularly reviewed, discussed by senior leadership and shared across the sector to promote peer-learning.</t>
  </si>
  <si>
    <t xml:space="preserve">The organisational approach to continuous improvement is informal, lacking strategic direction and leadership engagement. Improvement monitoring is minimal, relying on ad hoc data collection and inconsistent practices. </t>
  </si>
  <si>
    <t>A basic structure for continuous improvement is emerging. Improvement efforts have basic planning processes and some stakeholder involvement.</t>
  </si>
  <si>
    <t>Continuous improvement is embedded in organisational culture, supported by strong leadership. Staff and consumers are actively engaged, with learning and feedback loops driving innovation and resilience</t>
  </si>
  <si>
    <t>Communication systems are limited, with mostly informal channels for collaboration. Transparent communication is minimal, and leadership share limited information on clinical governance.</t>
  </si>
  <si>
    <t>Communication and collaboration are embedded in organisational culture and prioritised by leadership. Communication is proactive, inclusive, and transparent, with leaders consistently modelling openness and sharing information internally and externally.</t>
  </si>
  <si>
    <t>Basic communication systems exist, with some formal channels in place but not widely used. Open and transparent communication is emerging, and leaders are starting to share key information more consistently.</t>
  </si>
  <si>
    <t>Structured communication systems support care delivery, and critical information is generally accessible. Open and transparent communication is becoming more consistent, with leaders sharing governance and performance information.</t>
  </si>
  <si>
    <t>Leadership engagement with staff and consumers is unstructured and inconsistent, with limited visibility (e.g., walkarounds are conducted on ad hoc basis).</t>
  </si>
  <si>
    <t>A formal engagement framework is emerging, with basic mechanisms like surveys and walkarounds introduced, but participation and follow-up remain minimal.</t>
  </si>
  <si>
    <t xml:space="preserve">Leadership engagement is embedded in governance and operations, with leaders consistently visible, responsive, and accountable. </t>
  </si>
  <si>
    <t>Incident reporting processes are present but inconsistently applied, with limited understanding, disconnected severity assessment, and minimal leadership involvement.</t>
  </si>
  <si>
    <t>Incident reporting is becoming more consistent, supported by basic systems and emerging use of VHIMS and ISR, though practices remain reactive and compliance focused.</t>
  </si>
  <si>
    <t>Incident reporting and classification are standardised and supported by clear policies, leadership engagement, and staff training, with consistent application of serious incident processes and early trend monitoring.</t>
  </si>
  <si>
    <t>Incident reporting is embedded across the organisation, with proportionate escalation and investigation, and continuous learning supported by audits and staff feedback.</t>
  </si>
  <si>
    <t>Incident reporting is real-time and improvement-focused, with predictive analytics and stakeholder insights driving proactive redesign of high-risk processes and sustained safety improvements.</t>
  </si>
  <si>
    <t>Incident response is informal and unstructured, with limited documentation, minimal consumer engagement, and few mechanisms for learning or improvement.</t>
  </si>
  <si>
    <t>Incident reviews are initiated for high-severity events, but processes vary in consistency and rigour, with limited staff training and consumer involvement.</t>
  </si>
  <si>
    <t>A consistent and documented approach to incident response is in place, supported by recognised methodologies, consumer input, and oversight mechanisms that promote learning.</t>
  </si>
  <si>
    <t>Incident response is timely and multidisciplinary, focused on root cause analysis and system-level improvements, with consumer partnership and governance oversight.</t>
  </si>
  <si>
    <t>Incident response is embedded in continuous learning and strategic planning, with co-led reviews, system-wide sharing of insights, and sustained, transparent improvements.</t>
  </si>
  <si>
    <t>Emergency management is reactive, with minimal formal structures or preparedness activities in place.</t>
  </si>
  <si>
    <t>Foundational elements of emergency management are emerging, though implementation remains inconsistent and informal.</t>
  </si>
  <si>
    <t>Emergency management is structured and documented, with alignment to legislative requirements and improved internal coordination.</t>
  </si>
  <si>
    <t>Emergency management is embedded within governance and operational systems, with proactive planning and workforce capability development.</t>
  </si>
  <si>
    <t>Emergency management is proactive, data-informed, and continuously improved through collaboration, feedback, and advanced planning.</t>
  </si>
  <si>
    <t>Open disclosure practices are informal and variable, with limited organisational structures or staff capability in place to support consistent implementation.</t>
  </si>
  <si>
    <t>Initial steps have been taken to formalise open disclosure, with emerging policies and training beginning to support more consistent practice.</t>
  </si>
  <si>
    <t>Open disclosure is supported by formal policies, staff training, and integration into governance systems, enabling consistent and structured responses to adverse events.</t>
  </si>
  <si>
    <t>Open disclosure is actively maintained and monitored, with data-driven insights and consumer-focused practices contributing to continuous improvement.</t>
  </si>
  <si>
    <t>The organisation demonstrates sector leadership in open disclosure, with co-designed systems, full SDC implementation, and a culture of transparency guiding strategic improvement.</t>
  </si>
  <si>
    <t>External reporting practices are informal and reactive, with limited organisational guidance or use of formal reporting systems.</t>
  </si>
  <si>
    <t>Initial structures for external reporting are emerging, with growing awareness but inconsistent application and limited alignment with formal requirements.</t>
  </si>
  <si>
    <t>External reporting is supported by clear policies, staff capability, and alignment with legislative requirements, enabling consistent and reliable reporting.</t>
  </si>
  <si>
    <t>External reporting is integrated into organisational systems, with monitoring and feedback mechanisms supporting continuous improvement and reliability.</t>
  </si>
  <si>
    <t>The organisation demonstrates leadership in external reporting, with proactive systems, sector collaboration, and a strong culture of transparency driving strategic improvement.</t>
  </si>
  <si>
    <t>The organisation works largely independently, with limited coordination or communication across the health system. Service planning and delivery are predominately siloed.</t>
  </si>
  <si>
    <t>Policies and procedures rarely align with clinical governance principles, they do not incorporate evidence-based, are often outdated and compliance-driven, with no formal process for regular review. Staff have limited awareness of these documents, infrequently accessing them.</t>
  </si>
  <si>
    <t>Formal structures and governance support collaboration with system partners. Services align roles, protocols, and planning to coordinate care, optimise resources, and improve patient outcomes.</t>
  </si>
  <si>
    <t>The organisation functions as part of a cohesive health system, with real-time data sharing, continuous improvement, and shared goals driving seamless, person-centred care.</t>
  </si>
  <si>
    <t>Collaboration with partners is strategic and proactive, guided by shared data and community input. Integrated models of care and feedback loops drive continuous improvement and equitable service delivery.</t>
  </si>
  <si>
    <t>Continuous improvement is proactively planned and data-informed, with inclusive engagement, robust monitoring, and sustained learning supported by leadership and governance.</t>
  </si>
  <si>
    <t>Basic systems and process are in place to measure and monitor safety culture across the organisation, although there is no data triangulation. Inconsistent and informal processes exist to address feedback data to improve safety culture.</t>
  </si>
  <si>
    <t>Multiple formalised systems and process exist to measure, monitor and improve safety culture, with some triangulation of these measures.</t>
  </si>
  <si>
    <t>Various reliable and consistent systems are in place to measure, monitor and respond to safety culture. Data is triangulated and drives improvement activities.</t>
  </si>
  <si>
    <t>Communication and collaboration are supported by structured systems and formal knowledge-sharing processes. Transparent and open communication occurs regularly, with leaders sharing information on clinical governance and performance through multiple channels.</t>
  </si>
  <si>
    <t>Leaders are visible, accountable, and inclusive. Consumers and staff are actively engaged by leaders through multiple avenues, with opportunities to contribute their expertise, co-lead initiatives, and influence decision-making.</t>
  </si>
  <si>
    <t>The organisation is beginning to coordinate care through informal partnerships and shared goals with system partners. Communication and data sharing begin to support patient transitions, though most planning and delivery remain separate</t>
  </si>
  <si>
    <t>The organisation has formalised partnerships with key local Aboriginal and Torres Strait Islander organisations, communities and leaders. Organisational strategy, quality and safety priorities, culturally specific supports and referral pathways are co-created with local community groups and organisations. The workforce is culturally competent with regular participation in activities and training in a variety of learning formats. There are mechanisms in place to ensure that the organisation regularly evaluates their strategies and delivery to ensure they are consistently meeting community needs.</t>
  </si>
  <si>
    <t>There are no formal workforce planning structures in place to support the delivery of high-quality care or to meet service needs. Current planning processes are often informal and reactive, and they are not integrated with clinical governance or workforce data.</t>
  </si>
  <si>
    <t xml:space="preserve">Basic planning structures exist to deliver high quality care and meet service needs, but are inconsistently applied. Some alignment with clinical governance. Workforce data is collected but not systematically analysed. </t>
  </si>
  <si>
    <t>Workforce planning is integrated into strategic planning and clinical governance, ensuring alignment with population health needs and service delivery models. Data analytics guide decision-making and are starting to anticipate future workforce requirements.</t>
  </si>
  <si>
    <t>The organisation has a strategic, dynamic, and predictive approach to workforce planning that is continuously improved. Predictive modelling and scenario planning are used to anticipate future workforce needs, incorporating industry trends and demands into forecasting and analysis to proactively manage risks.</t>
  </si>
  <si>
    <t>Resource planning is largely ad hoc and reactive, with limited alignment to service demand and minimal clarity around budgets or risk management.</t>
  </si>
  <si>
    <t>The organisation has some basic resource planning and allocation processes, but it is inconsistent and not linked to quality and safety goals.</t>
  </si>
  <si>
    <t xml:space="preserve">Resource planning and allocation is forward-looking, data-driven, and continuously improved. Rostering is refined using performance data. Workforce budgets support innovation. Organisation leads or contributes to sector-wide initiatives. </t>
  </si>
  <si>
    <t>Succession planning tends to be informal and reactive, with limited processes for identifying critical roles. There are currently no structured internal workforce development pathways at any level, including for leadership positions.</t>
  </si>
  <si>
    <t>The organisation has structured workforce planning, aligned to current and emerging service needs, the organisational strategy and embedded with clinical governance. Systems are in place to use workforce data to forecast short- to medium-term needs and risks, and conduct gap analyses.</t>
  </si>
  <si>
    <t>Resource planning and allocation is structured and generally aligned with service needs, supported by systematic monitoring, forecasting, and strategies to attract and develop the workforce.</t>
  </si>
  <si>
    <t xml:space="preserve">Resource planning and allocation are embedded in strategy and standard operations. Data and consultation guide decisions. Rostering considers workload, acuity, and wellbeing. </t>
  </si>
  <si>
    <t>The organisation is beginning to strengthen succession planning by identifying critical positions and initiating a structured approach. There is growing recognition of the need to develop future leaders and the broader workforce, though development pathways and internal training offerings remain informal and inconsistent.</t>
  </si>
  <si>
    <t>The organisation has a documented approach to succession planning, with systematic processes to identify critical positions and develop individualised plans. Formal succession plans and workforce development pathways, including mentoring and coaching, are supported by data monitoring to track progress.</t>
  </si>
  <si>
    <t>Succession planning is integrated into the strategic workforce plan, with proactive recruitment aligned to organisational priorities and clear identification of critical roles. Formal development pathways and leadership programs are established, successors are actively developed, and data is regularly reviewed to measure effectiveness.</t>
  </si>
  <si>
    <t>The organisation has a continuously optimised approach to succession planning and development that drives clinical governance, with proactive forecasting, innovative recruitment, and embedded processes that foster a culture of continuous learning.</t>
  </si>
  <si>
    <t>The organisation has limited awareness of DEI. Policies and support structures are not yet in place, with efforts guided by immediate needs rather than a clear strategy. Workforce data suggests inclusion is not yet a visible part of the culture, with efforts still emerging.</t>
  </si>
  <si>
    <t>DEI initiatives are still primarily compliance-focused. Policies and training exist but are not yet strategically aligned or consistently applied.</t>
  </si>
  <si>
    <t xml:space="preserve">DEI is embedded into organisational systems, including recruitment, training and performance metrics. Policies and initiatives are regularly reviewed and leadership models inclusive behaviour. </t>
  </si>
  <si>
    <t>DEI is embedded in organisational culture. Policies and initiatives are integrated across the employee lifecycle. Continuous improvement and innovation are prioritised, and the organisation shares learnings externally as a recognised leader.</t>
  </si>
  <si>
    <t>DEI policies and initiatives are aligned with strategy and embedded in leadership and HR practices. Diversity metrics are collected. Training, feedback, and stakeholder engagement support implementation.</t>
  </si>
  <si>
    <t xml:space="preserve">3.2c Performance management </t>
  </si>
  <si>
    <t>Performance management processes are informal and inconsistently applied, with limited structure, documentation, or systems to support development, feedback, or recognition.</t>
  </si>
  <si>
    <t>Basic performance management systems are in place, with annual cycles and early efforts to support clinical review and recognition, though application and integration remain variable.</t>
  </si>
  <si>
    <t>A structured performance management framework supports regular reviews, training compliance, and clinical role clarity, with growing capability in feedback, documentation, and recognition practices.</t>
  </si>
  <si>
    <t>Performance management is strategic and aligned with clinical governance. Reviews use structured tools and feedback mechanisms, data informs training needs, development plans are monitored, and recognition is linked to outcomes.</t>
  </si>
  <si>
    <t>Performance management is dynamic and strengths-based, co-designed with staff through collaborative goal setting, coaching, and real-time feedback. Data drives recognition, career progression, and workforce planning, supported by a culture of high performance and psychological safety.</t>
  </si>
  <si>
    <t>The organisation demonstrates an innovative, systematic, and consistent approach to defining and assessing workforce capabilities and competencies  Staff are competency in clinical governance and understand and meet role requirements. Competency reviews are embedded, and development aligns with national frameworks.</t>
  </si>
  <si>
    <t>The organisation is beginning to define and assess key capabilities and competencies for specific roles and departments.  Clinical governance appears in some position descriptions. Capability assessments are emerging but not consistent.</t>
  </si>
  <si>
    <t>The organisation has an inconsistent approach to defining and assessing workforce capabilities and competencies.  Position descriptions rarely include clinical governance. Assessing and monitoring competency is limited.</t>
  </si>
  <si>
    <t>The organisation has a structured approach to defining and assessing, workforce capabilities and competencies. . Position descriptions consistently include clinical governance. Workforce is generally competent across most domains of clinical governance, with growing support for understanding scope and responsibility.</t>
  </si>
  <si>
    <t>The organisation proactively and systematically defines and workforce capabilities and competencies. These are well integrated with clinical governance. Competencies are regularly assessed and the majority of the workforce are competent across most domains of clinical governance.</t>
  </si>
  <si>
    <t>Capability development for the delivering high-quality care, including clinical governance, is unstructured and informal, with limited and inconsistent development opportunities offered and often triggered by adverse events or incidents.</t>
  </si>
  <si>
    <t>Capability development for delivering high-quality care, including clinical governance, is basic. Training is largely limited to orientation and focuses on minimum regulatory compliance. Development opportunities lack systematic processes and are not linked to identified gaps</t>
  </si>
  <si>
    <t>The organisation has a structured capability development program to ensure staff receive the development opportunities required to deliver high-quality care. Clinical governance training is provided at key stages and participation in capability training is monitored.</t>
  </si>
  <si>
    <t xml:space="preserve">The organisation provides staff with regular opportunities to build their capability in delivering high-quality care, opportunities are systematically linked to individual role requirements, identified workforce needs, and performance data. </t>
  </si>
  <si>
    <t xml:space="preserve">Capability development for the delivery of high-quality care, including clinical governance training, is proactive and embedded in core learning. Data drives continuous improvement. Training is tailored to individual and organisational needs. </t>
  </si>
  <si>
    <t xml:space="preserve">Workforce feedback and complaints are collected, with processes emerging but not embedded. Analysis and action from collected data are limited and communication back to staff is minimal. </t>
  </si>
  <si>
    <t>Staff feedback is gathered through multiple channels, and clear pathways exist for raising issues.  Data is analysed and actions are taken. Data is reviewed regularly, actions are taken, and outcomes are communicated to staff.</t>
  </si>
  <si>
    <t>Feedback and complaints processes are embedded in governance and regularly evaluated for effectiveness. Staff feel safe to speak up, insights guide co-designed solutions, and outcomes are shared widely to inform strategy.</t>
  </si>
  <si>
    <t>Workforce feedback is collected from multiple sources, triangulated, and reviewed regularly. Data informs improvement initiatives, actions are timely, outcomes are communicated, and executive teams monitor key themes.</t>
  </si>
  <si>
    <t>The organisation is beginning to consider Occupational Violence and Aggression (OVA) as a clinical governance priority, however there are limited formal structures in place. Reporting is inconsistent, staff awareness is low, and responses are managed individually. Data and follow-up processes are not yet well established.</t>
  </si>
  <si>
    <t>Foundational Occupational Violence and Aggression (OVA) policies and reporting systems have been introduced, with a focus on high-risk areas. Staff training and risk assessments occur occasionally, and support processes are developing. Engagement with staff and WHS representatives is limited.</t>
  </si>
  <si>
    <t>A formal Occupational Violence and Aggression (OVA) framework is in place, aligned with legislation and integrated into operations. Reporting is consistent, roles are clearly defined, and staff receive regular training. Risk assessments and incident data inform safety planning and environmental design.</t>
  </si>
  <si>
    <t>The organisation takes a proactive approach to Occupational Violence and Aggression (OVA), with comprehensive frameworks, timely reporting, and structured follow-up. Staff and stakeholders are actively involved in developing controls, and environments are regularly improved using incident data and feedback.</t>
  </si>
  <si>
    <t xml:space="preserve">Occupational Violence and Aggression (OVA) is managed through a system-wide, data-driven strategy that supports continuous improvement. Staff are empowered to report and act on safety concerns, policies are co-designed and regularly reviewed, and workplace environments are shaped through predictive analytics and collaboration. Leadership promotes a culture of safety and zero tolerance for OVA. </t>
  </si>
  <si>
    <t>Employee wellbeing is prioritised by the organisation, and workforce indicators are used to drive improvements and inform workforce planning and risk management. Workforce indicators suggest high levels of wellbeing, job satisfaction and engagement. Leaders model positive behaviours and support staff when they raise concerns.</t>
  </si>
  <si>
    <t>The organisation takes a proactive approach to creating a safe and positive work environment for staff. Leaders actively champion wellbeing initiatives, which are embedded in workforce strategy, strategic decision-making, and risk management. Data shows very high levels of wellbeing, engagement and job satisfaction across the organisation.</t>
  </si>
  <si>
    <t xml:space="preserve">Workforce feedback is collected in an ad hoc or informal ways, often in response to incidents or complaints. The People Matter Survey (or equivalent) are distributed, although there is a low completion rate, and there are no formal processes to reviewed or acted on the results. </t>
  </si>
  <si>
    <t>Few measure exist to measure and monitor employee wellbeing, engagement and job satisfaction. The data that does exist suggests that there are very low levels of wellbeing, job satisfaction, and engagement, with increased risk of potential burnout. Support services offered are underutilised and typically offered after an incident.</t>
  </si>
  <si>
    <t>Multiple measure of staff wellbeing exists, but monitoring is inconsistent across the organisation. Workforce indicators that indicate low levels of wellbeing, engagement and job satisfaction. While data is reviewed, it is not consistently used to inform improvements, and support services remain largely reactive.</t>
  </si>
  <si>
    <t>The organisation has established systems to monitor staff wellbeing, engagement, and job satisfaction using triangulated data sources. Moderate levels of employee wellbeing, engagement and job satisfaction are reported, with data regularly reviewed. A variety of wellbeing interventions are promoted, documented in policies and procedures, and easily accessible</t>
  </si>
  <si>
    <t xml:space="preserve">Sub-criteria </t>
  </si>
  <si>
    <t xml:space="preserve">Leadership and culture </t>
  </si>
  <si>
    <t>Clinical goverannce domain</t>
  </si>
  <si>
    <t xml:space="preserve">Domain criteria </t>
  </si>
  <si>
    <t>Domain sub-criteria</t>
  </si>
  <si>
    <t>Next steps</t>
  </si>
  <si>
    <t>Radar chart  - Workforce</t>
  </si>
  <si>
    <t xml:space="preserve">Clinical governance domains - self-assessment </t>
  </si>
  <si>
    <t xml:space="preserve">Maturity summary - Radar chart and Heatmap overall maturity </t>
  </si>
  <si>
    <t>Radar chart  - Leadership and culture</t>
  </si>
  <si>
    <t>Radar chart  - Partnering with consumers</t>
  </si>
  <si>
    <t>Radar chart  - Risk management</t>
  </si>
  <si>
    <t>Radar chart  - Clinical practice</t>
  </si>
  <si>
    <r>
      <rPr>
        <b/>
        <sz val="10"/>
        <rFont val="Arial"/>
        <family val="2"/>
        <scheme val="minor"/>
      </rPr>
      <t>Consumer experience</t>
    </r>
    <r>
      <rPr>
        <sz val="10"/>
        <rFont val="Arial"/>
        <family val="2"/>
        <scheme val="minor"/>
      </rPr>
      <t xml:space="preserve"> for organisations to understand and improve patient experience and outcomes they need a robust consumer feedback and complaints system that provides a structured framework for consumers to share their experiences, concerns, and suggestions. Through clearly defined mechanisms and processes healthcare organisations can effectively collect, manage, and respond to consumer input. The resulting feedback data, both quantitative and qualitative, is essential for identifying trends, measuring performance, and driving continuous improvement in care quality and safety.
</t>
    </r>
    <r>
      <rPr>
        <b/>
        <sz val="10"/>
        <rFont val="Arial"/>
        <family val="2"/>
        <scheme val="minor"/>
      </rPr>
      <t xml:space="preserve">Consumer feedback and complaint system: </t>
    </r>
    <r>
      <rPr>
        <sz val="10"/>
        <rFont val="Arial"/>
        <family val="2"/>
        <scheme val="minor"/>
      </rPr>
      <t xml:space="preserve">A structured framework within a healthcare organisation that enables consumers to share their experiences, concerns, and suggestions, and ensures these inputs are acknowledged, addressed, and used to improve care quality and safety.
</t>
    </r>
    <r>
      <rPr>
        <b/>
        <sz val="10"/>
        <rFont val="Arial"/>
        <family val="2"/>
        <scheme val="minor"/>
      </rPr>
      <t xml:space="preserve">Feedback and Complaints Mechanisms and Processes: </t>
    </r>
    <r>
      <rPr>
        <sz val="10"/>
        <rFont val="Arial"/>
        <family val="2"/>
        <scheme val="minor"/>
      </rPr>
      <t xml:space="preserve">The specific tools, channels, and procedures used to collect, manage, and respond to consumer feedback and complaints, such as surveys, hotlines, online forms, and escalation protocols.
</t>
    </r>
    <r>
      <rPr>
        <b/>
        <sz val="10"/>
        <rFont val="Arial"/>
        <family val="2"/>
        <scheme val="minor"/>
      </rPr>
      <t>Consumer Feedback Data</t>
    </r>
    <r>
      <rPr>
        <sz val="10"/>
        <rFont val="Arial"/>
        <family val="2"/>
        <scheme val="minor"/>
      </rPr>
      <t xml:space="preserve"> Quantitative and qualitative information gathered from consumer feedback and complaints, used to identify trends, measure performance, and inform service improvements and decision-making.
</t>
    </r>
    <r>
      <rPr>
        <b/>
        <i/>
        <sz val="11"/>
        <color theme="8"/>
        <rFont val="Arial"/>
        <family val="2"/>
        <scheme val="minor"/>
      </rPr>
      <t>For each sub-criteria select the maturity indicator that best represents your organisation’s current state. Review all options carefully and choose the one that most accurately reflects existing practices and systems.</t>
    </r>
  </si>
  <si>
    <r>
      <rPr>
        <b/>
        <sz val="10"/>
        <rFont val="Arial"/>
        <family val="2"/>
        <scheme val="minor"/>
      </rPr>
      <t>Communication</t>
    </r>
    <r>
      <rPr>
        <sz val="10"/>
        <rFont val="Arial"/>
        <family val="2"/>
        <scheme val="minor"/>
      </rPr>
      <t xml:space="preserve"> Clear, respectful communication is vital to delivering high-quality healthcare. It improves patient outcomes, reduces errors, and builds trust between consumers and providers. By supporting health literacy, using inclusive communication methods, and ensuring access to interpreters, we create a system where everyone can understand, participate, and make informed decisions. Strong communication also fosters collaboration among healthcare teams and promotes equity across diverse communities.
</t>
    </r>
    <r>
      <rPr>
        <b/>
        <sz val="10"/>
        <rFont val="Arial"/>
        <family val="2"/>
        <scheme val="minor"/>
      </rPr>
      <t>Health and system literacy:</t>
    </r>
    <r>
      <rPr>
        <sz val="10"/>
        <rFont val="Arial"/>
        <family val="2"/>
        <scheme val="minor"/>
      </rPr>
      <t xml:space="preserve"> Supporting consumers to understand their health and navigate services through clear, accessible information.
</t>
    </r>
    <r>
      <rPr>
        <b/>
        <sz val="10"/>
        <rFont val="Arial"/>
        <family val="2"/>
        <scheme val="minor"/>
      </rPr>
      <t>Communication methods:</t>
    </r>
    <r>
      <rPr>
        <sz val="10"/>
        <rFont val="Arial"/>
        <family val="2"/>
        <scheme val="minor"/>
      </rPr>
      <t xml:space="preserve"> Using plain language, diverse formats, and feedback-driven approaches to ensure meaningful engagement.
</t>
    </r>
    <r>
      <rPr>
        <b/>
        <sz val="10"/>
        <rFont val="Arial"/>
        <family val="2"/>
        <scheme val="minor"/>
      </rPr>
      <t>Interpreters</t>
    </r>
    <r>
      <rPr>
        <sz val="10"/>
        <rFont val="Arial"/>
        <family val="2"/>
        <scheme val="minor"/>
      </rPr>
      <t xml:space="preserve">: Providing professional language support from accredited interpreter services when indicated helps to ensure safe, equitable care for all 
</t>
    </r>
    <r>
      <rPr>
        <b/>
        <sz val="10"/>
        <rFont val="Arial"/>
        <family val="2"/>
        <scheme val="minor"/>
      </rPr>
      <t>Consumers role in workforce training and resource development:</t>
    </r>
    <r>
      <rPr>
        <sz val="10"/>
        <rFont val="Arial"/>
        <family val="2"/>
        <scheme val="minor"/>
      </rPr>
      <t xml:space="preserve"> Co-designing training and resources with consumers to reflect lived experience and improve care delivery.
</t>
    </r>
    <r>
      <rPr>
        <b/>
        <i/>
        <sz val="11"/>
        <color theme="8"/>
        <rFont val="Arial"/>
        <family val="2"/>
        <scheme val="minor"/>
      </rPr>
      <t>For each sub-criteria, select the maturity indicator that best represents your organisation’s current state. Review all options carefully and choose the one that most accurately reflects existing practices and systems.</t>
    </r>
  </si>
  <si>
    <r>
      <rPr>
        <b/>
        <sz val="10"/>
        <rFont val="Arial"/>
        <family val="2"/>
        <scheme val="minor"/>
      </rPr>
      <t>Working together</t>
    </r>
    <r>
      <rPr>
        <sz val="10"/>
        <rFont val="Arial"/>
        <family val="2"/>
        <scheme val="minor"/>
      </rPr>
      <t xml:space="preserve">: partnering with consumers at all levels of care, governance, and decision-making is required to optimise healthcare safety and quality.  Consumers should be recognised as experts in their lived experience who can meaningfully engaged in the planning, design, delivery, and evaluation of services. Recruitment and onboarding processes that support consumer representatives through inclusive and equitable processes is essential to successful and meaningful partnering.  Consumer partnerships should be embedded in clinical governance systems and continuously monitored and improved to ensure they reflect diverse voices and drive person-centred care.
</t>
    </r>
    <r>
      <rPr>
        <b/>
        <sz val="10"/>
        <rFont val="Arial"/>
        <family val="2"/>
        <scheme val="minor"/>
      </rPr>
      <t>Partnering with consumers in care</t>
    </r>
    <r>
      <rPr>
        <sz val="10"/>
        <rFont val="Arial"/>
        <family val="2"/>
        <scheme val="minor"/>
      </rPr>
      <t xml:space="preserve"> requires active involvement of consumers in planning, delivery, and evaluation of their healthcare as much as they choose to ensure care is person-centred and responsive to individual needs
</t>
    </r>
    <r>
      <rPr>
        <b/>
        <sz val="10"/>
        <rFont val="Arial"/>
        <family val="2"/>
        <scheme val="minor"/>
      </rPr>
      <t>Partnering at all levels</t>
    </r>
    <r>
      <rPr>
        <sz val="10"/>
        <rFont val="Arial"/>
        <family val="2"/>
        <scheme val="minor"/>
      </rPr>
      <t xml:space="preserve"> how engaging consumers in both individual care and organisational activities, including decision-making and governance, to shape services and policies and procedures.
</t>
    </r>
    <r>
      <rPr>
        <b/>
        <sz val="10"/>
        <rFont val="Arial"/>
        <family val="2"/>
        <scheme val="minor"/>
      </rPr>
      <t xml:space="preserve">Consumer recruitment and onboarding </t>
    </r>
    <r>
      <rPr>
        <sz val="10"/>
        <rFont val="Arial"/>
        <family val="2"/>
        <scheme val="minor"/>
      </rPr>
      <t xml:space="preserve">demonstrates the structured processes to identify, engage, and support consumers in representative roles, ensuring they are prepared and empowered to contribute effectively.
</t>
    </r>
    <r>
      <rPr>
        <b/>
        <sz val="10"/>
        <rFont val="Arial"/>
        <family val="2"/>
        <scheme val="minor"/>
      </rPr>
      <t>Equity and inclusion of consumer representatives</t>
    </r>
    <r>
      <rPr>
        <sz val="10"/>
        <rFont val="Arial"/>
        <family val="2"/>
        <scheme val="minor"/>
      </rPr>
      <t xml:space="preserve"> ensures diverse consumer voices are welcomed, respected, and supported, with attention to removing barriers to participation and reflecting community diversity.
</t>
    </r>
    <r>
      <rPr>
        <b/>
        <i/>
        <sz val="11"/>
        <color theme="8"/>
        <rFont val="Arial"/>
        <family val="2"/>
        <scheme val="minor"/>
      </rPr>
      <t>For each sub-criteria, select the maturity indicator that best represents your organisation’s current state. Review all options carefully and choose the one that most accurately reflects existing practices and systems.</t>
    </r>
  </si>
  <si>
    <r>
      <rPr>
        <b/>
        <sz val="10"/>
        <rFont val="Arial"/>
        <family val="2"/>
        <scheme val="minor"/>
      </rPr>
      <t>Organisational approach to partnering</t>
    </r>
    <r>
      <rPr>
        <sz val="10"/>
        <rFont val="Arial"/>
        <family val="2"/>
        <scheme val="minor"/>
      </rPr>
      <t xml:space="preserve"> is supported through building and sustaining capability for partnering with consumers supported by a structured framework that embeds collaboration at all levels of care and governance. Ensuing the organisation has the systems, training, and support to empower staff and consumer representatives to engage meaningfully is essential to successful partnering. Equity, inclusion, and continuous improvement guide the approach to ensuring partnerships are authentic, diverse, and drive safer, person-centred care.
</t>
    </r>
    <r>
      <rPr>
        <b/>
        <sz val="10"/>
        <rFont val="Arial"/>
        <family val="2"/>
        <scheme val="minor"/>
      </rPr>
      <t>Partnering in healthcare framework:</t>
    </r>
    <r>
      <rPr>
        <sz val="10"/>
        <rFont val="Arial"/>
        <family val="2"/>
        <scheme val="minor"/>
      </rPr>
      <t xml:space="preserve"> structured guide for engaging consumers in care, governance, and service design to improve safety, quality, and person-centred outcomes. The framework should outline principles, roles, processes, and capabilities needed to embed meaningful, equitable, and inclusive partnerships.
</t>
    </r>
    <r>
      <rPr>
        <b/>
        <sz val="10"/>
        <rFont val="Arial"/>
        <family val="2"/>
        <scheme val="minor"/>
      </rPr>
      <t>Partnering capability</t>
    </r>
    <r>
      <rPr>
        <sz val="10"/>
        <rFont val="Arial"/>
        <family val="2"/>
        <scheme val="minor"/>
      </rPr>
      <t xml:space="preserve">: focused efforts that build partnering capability enable staff and consumer representatives to be equipped to collaborate effectively, ensuring partnerships are inclusive, respectful, and drive continuous improvement in healthcare quality and safety.
</t>
    </r>
    <r>
      <rPr>
        <b/>
        <i/>
        <sz val="11"/>
        <color theme="8"/>
        <rFont val="Arial"/>
        <family val="2"/>
        <scheme val="minor"/>
      </rPr>
      <t>For each sub-criteria, select the maturity indicator that best represents your organisation’s current state. Review all options carefully and choose the one that most accurately reflects existing practices and systems.</t>
    </r>
    <r>
      <rPr>
        <sz val="10"/>
        <rFont val="Arial"/>
        <family val="2"/>
        <scheme val="minor"/>
      </rPr>
      <t xml:space="preserve">
</t>
    </r>
  </si>
  <si>
    <r>
      <rPr>
        <b/>
        <sz val="9"/>
        <color rgb="FF000000"/>
        <rFont val="Arial"/>
        <family val="2"/>
      </rPr>
      <t xml:space="preserve">Strategic Alignment: </t>
    </r>
    <r>
      <rPr>
        <sz val="9"/>
        <color rgb="FF000000"/>
        <rFont val="Arial"/>
        <family val="2"/>
      </rPr>
      <t xml:space="preserve">Integration of clinical governance into broader corporate governance systems to ensure the delivery of high-quality care through embedding clinical governance into strategy, partnerships and policies.
</t>
    </r>
    <r>
      <rPr>
        <b/>
        <sz val="9"/>
        <color rgb="FF000000"/>
        <rFont val="Arial"/>
        <family val="2"/>
      </rPr>
      <t>Strategic Plan, Priorities and Direction</t>
    </r>
    <r>
      <rPr>
        <sz val="9"/>
        <color rgb="FF000000"/>
        <rFont val="Arial"/>
        <family val="2"/>
      </rPr>
      <t xml:space="preserve">: Alignment of clinical governance with operational and strategic priorities. Leaders role in embedding into organisational vision and behaviours.
</t>
    </r>
    <r>
      <rPr>
        <b/>
        <sz val="9"/>
        <color rgb="FF000000"/>
        <rFont val="Arial"/>
        <family val="2"/>
      </rPr>
      <t>Aboriginal and Torres Strait Islander Partnerships:</t>
    </r>
    <r>
      <rPr>
        <sz val="9"/>
        <color rgb="FF000000"/>
        <rFont val="Arial"/>
        <family val="2"/>
      </rPr>
      <t xml:space="preserve"> Engagement with Aboriginal and Torres Strait Islander organisations and communities  (e.g., Aboriginal Community Controlled Health Organisations). Organisation's service delivery meets unique health needs of Aboriginal and Torres Strait Islander peoples. Skills and knowledge required to deliver culturally sensitive healthcare to Aboriginal and Torres Strait Islander people. The workforces' level of cultural capability, which includes cultural awareness, cultural safety and cultural competence. Culturally specific support services and referral pathways.
</t>
    </r>
    <r>
      <rPr>
        <b/>
        <sz val="9"/>
        <color rgb="FF000000"/>
        <rFont val="Arial"/>
        <family val="2"/>
      </rPr>
      <t>Policies and Procedures:</t>
    </r>
    <r>
      <rPr>
        <sz val="9"/>
        <color rgb="FF000000"/>
        <rFont val="Arial"/>
        <family val="2"/>
      </rPr>
      <t xml:space="preserve"> Development, accessibility and review of policies and procedures relating to clinical governance. Relevant organisational policies and procedures align with clinical governance, incorporating clinical governance principles and best-practise guidelines.
</t>
    </r>
    <r>
      <rPr>
        <b/>
        <i/>
        <sz val="10"/>
        <color theme="8"/>
        <rFont val="Arial"/>
        <family val="2"/>
      </rPr>
      <t>For each sub-criteria, select the maturity indicator that best represents your organisation’s current state. Review all options carefully and choose the one that most accurately reflects existing practices and systems.</t>
    </r>
  </si>
  <si>
    <r>
      <t>Culture:</t>
    </r>
    <r>
      <rPr>
        <sz val="9"/>
        <rFont val="Arial"/>
        <family val="2"/>
        <scheme val="minor"/>
      </rPr>
      <t xml:space="preserve"> According to SCV's Victorian Clinical Governance Framework, organisational culture refers to the shared values, customs, and behaviours that shape how an organisation operates, treats its employees, serves its customers, evaluates its leaders, and measures performance. Culture is the expression of the organisation’s values, norms, and behaviours. 
</t>
    </r>
    <r>
      <rPr>
        <b/>
        <sz val="9"/>
        <rFont val="Arial"/>
        <family val="2"/>
        <scheme val="minor"/>
      </rPr>
      <t xml:space="preserve">Systems Thinking and Human Factors: </t>
    </r>
    <r>
      <rPr>
        <sz val="9"/>
        <rFont val="Arial"/>
        <family val="2"/>
        <scheme val="minor"/>
      </rPr>
      <t xml:space="preserve">Application of systems thinking and human factors principles, tools and methodologies. Responses to adverse safety patient events. Safety I and Safety II approaches. </t>
    </r>
    <r>
      <rPr>
        <b/>
        <sz val="9"/>
        <rFont val="Arial"/>
        <family val="2"/>
        <scheme val="minor"/>
      </rPr>
      <t>Safety I and Safety II approaches refers to t</t>
    </r>
    <r>
      <rPr>
        <sz val="9"/>
        <rFont val="Arial"/>
        <family val="2"/>
        <scheme val="minor"/>
      </rPr>
      <t xml:space="preserve">wo ways of thinking about safety in healthcare.  </t>
    </r>
    <r>
      <rPr>
        <b/>
        <sz val="9"/>
        <rFont val="Arial"/>
        <family val="2"/>
        <scheme val="minor"/>
      </rPr>
      <t xml:space="preserve">Safety I </t>
    </r>
    <r>
      <rPr>
        <sz val="9"/>
        <rFont val="Arial"/>
        <family val="2"/>
        <scheme val="minor"/>
      </rPr>
      <t xml:space="preserve">focuses on preventing things from going wrong, while </t>
    </r>
    <r>
      <rPr>
        <b/>
        <sz val="9"/>
        <rFont val="Arial"/>
        <family val="2"/>
        <scheme val="minor"/>
      </rPr>
      <t>Safety II</t>
    </r>
    <r>
      <rPr>
        <sz val="9"/>
        <rFont val="Arial"/>
        <family val="2"/>
        <scheme val="minor"/>
      </rPr>
      <t xml:space="preserve"> looks at how things go right and how people adapt to deliver safe care.                                                                                                                                                                                                                                                                                                                                                  </t>
    </r>
    <r>
      <rPr>
        <b/>
        <sz val="9"/>
        <rFont val="Arial"/>
        <family val="2"/>
        <scheme val="minor"/>
      </rPr>
      <t xml:space="preserve">Organisational approach to continuous improvement: </t>
    </r>
    <r>
      <rPr>
        <sz val="9"/>
        <rFont val="Arial"/>
        <family val="2"/>
        <scheme val="minor"/>
      </rPr>
      <t xml:space="preserve">Planning, monitoring, learning and improving.
</t>
    </r>
    <r>
      <rPr>
        <b/>
        <sz val="9"/>
        <rFont val="Arial"/>
        <family val="2"/>
        <scheme val="minor"/>
      </rPr>
      <t>Measurement and Monitoring of Safety Culture:</t>
    </r>
    <r>
      <rPr>
        <sz val="9"/>
        <rFont val="Arial"/>
        <family val="2"/>
        <scheme val="minor"/>
      </rPr>
      <t xml:space="preserve"> Review systems and processes in place to measure and monitor safety culture, including reviewing safety metrics such as People Matter Survey (PMS), Safety, Attitudes Questionnaire (SAQ), Australian Hospital Survey on Patient Safety Culture Version 2 (A-HSOPS 2.0), or other validated measure of safety culture for Australian context. To explore the elements necessary for a strong safety culture within your organisation refer to SCV's Victorian Safety Culture Guide.
</t>
    </r>
    <r>
      <rPr>
        <b/>
        <i/>
        <sz val="10"/>
        <color theme="8"/>
        <rFont val="Arial"/>
        <family val="2"/>
        <scheme val="minor"/>
      </rPr>
      <t xml:space="preserve">
For each sub-criteria, select the maturity indicator that best represents your organisation’s current state. Review all options carefully and choose the one that most accurately reflects existing practices and systems.</t>
    </r>
  </si>
  <si>
    <r>
      <rPr>
        <b/>
        <sz val="9"/>
        <rFont val="Arial"/>
        <family val="2"/>
        <scheme val="minor"/>
      </rPr>
      <t>Relationships</t>
    </r>
    <r>
      <rPr>
        <sz val="9"/>
        <rFont val="Arial"/>
        <family val="2"/>
        <scheme val="minor"/>
      </rPr>
      <t xml:space="preserve">: Describes how individuals within and beyond the organisation interact, connect and collaborate to deliver high-quality care.
</t>
    </r>
    <r>
      <rPr>
        <b/>
        <sz val="9"/>
        <rFont val="Arial"/>
        <family val="2"/>
        <scheme val="minor"/>
      </rPr>
      <t xml:space="preserve">Communication and Collaboration: </t>
    </r>
    <r>
      <rPr>
        <sz val="9"/>
        <rFont val="Arial"/>
        <family val="2"/>
        <scheme val="minor"/>
      </rPr>
      <t xml:space="preserve">Multi-way communication channels and knowledge sharing systems (e.g., cross-disciplinary and consumer communication). Regular, open and transparent communication.
</t>
    </r>
    <r>
      <rPr>
        <b/>
        <sz val="9"/>
        <rFont val="Arial"/>
        <family val="2"/>
        <scheme val="minor"/>
      </rPr>
      <t>Leadership engagement:</t>
    </r>
    <r>
      <rPr>
        <sz val="9"/>
        <rFont val="Arial"/>
        <family val="2"/>
        <scheme val="minor"/>
      </rPr>
      <t xml:space="preserve"> Avenues for leaders to visibly engage with staff and consumers (e.g., walkarounds), and implement their feedback into the delivery of high-quality care.
</t>
    </r>
    <r>
      <rPr>
        <b/>
        <sz val="9"/>
        <rFont val="Arial"/>
        <family val="2"/>
        <scheme val="minor"/>
      </rPr>
      <t>Collaborating with health system partners:</t>
    </r>
    <r>
      <rPr>
        <sz val="9"/>
        <rFont val="Arial"/>
        <family val="2"/>
        <scheme val="minor"/>
      </rPr>
      <t xml:space="preserve"> Effective partnerships to deliver high quality care and meet community needs, including workforce planning, service delivery, role delineation, escalation pathways and consumer and community engagement.
</t>
    </r>
    <r>
      <rPr>
        <b/>
        <i/>
        <sz val="10"/>
        <color theme="8"/>
        <rFont val="Arial"/>
        <family val="2"/>
        <scheme val="minor"/>
      </rPr>
      <t>For each sub-criteria, select the maturity indicator that best represents your organisation’s current state. Review all options carefully and choose the one that most accurately reflects existing practices and systems.</t>
    </r>
  </si>
  <si>
    <r>
      <rPr>
        <b/>
        <sz val="9"/>
        <rFont val="Arial"/>
        <family val="2"/>
        <scheme val="minor"/>
      </rPr>
      <t>Governance:</t>
    </r>
    <r>
      <rPr>
        <sz val="9"/>
        <rFont val="Arial"/>
        <family val="2"/>
        <scheme val="minor"/>
      </rPr>
      <t xml:space="preserve"> The overarching systems and structures which ensure clinical governance is embedded, monitored and continuously improved to deliver high quality care.
</t>
    </r>
    <r>
      <rPr>
        <b/>
        <sz val="9"/>
        <rFont val="Arial"/>
        <family val="2"/>
        <scheme val="minor"/>
      </rPr>
      <t xml:space="preserve">Clinical Governance Framework: </t>
    </r>
    <r>
      <rPr>
        <sz val="9"/>
        <rFont val="Arial"/>
        <family val="2"/>
        <scheme val="minor"/>
      </rPr>
      <t xml:space="preserve">Overarching framework outlining the application of best-practice clinical governance principles in the organisation.
</t>
    </r>
    <r>
      <rPr>
        <b/>
        <sz val="9"/>
        <rFont val="Arial"/>
        <family val="2"/>
        <scheme val="minor"/>
      </rPr>
      <t>Clinical Governance Oversight:</t>
    </r>
    <r>
      <rPr>
        <sz val="9"/>
        <rFont val="Arial"/>
        <family val="2"/>
        <scheme val="minor"/>
      </rPr>
      <t xml:space="preserve">  Responsibility of by boards, executives, and senior leaders to maintain oversight of clinical governance, including clinical governance risks. Assessing and reviewing clinical governance stability over time (e.g., through self-assessments).
</t>
    </r>
    <r>
      <rPr>
        <b/>
        <sz val="9"/>
        <rFont val="Arial"/>
        <family val="2"/>
        <scheme val="minor"/>
      </rPr>
      <t>Monitoring and Responding to Quality and Safety Performance Data:</t>
    </r>
    <r>
      <rPr>
        <sz val="9"/>
        <rFont val="Arial"/>
        <family val="2"/>
        <scheme val="minor"/>
      </rPr>
      <t xml:space="preserve"> Collecting, analysing, and acting on data related to patient outcomes, safety incidents, and care quality.
</t>
    </r>
    <r>
      <rPr>
        <b/>
        <sz val="9"/>
        <rFont val="Arial"/>
        <family val="2"/>
        <scheme val="minor"/>
      </rPr>
      <t>Accountabilities, Roles and Responsibilities:</t>
    </r>
    <r>
      <rPr>
        <sz val="9"/>
        <rFont val="Arial"/>
        <family val="2"/>
        <scheme val="minor"/>
      </rPr>
      <t xml:space="preserve"> Clear roles and responsibilities for clinical governance at all levels, starting from the top (Board accountability), with shared and structured levels of accountability. 
</t>
    </r>
    <r>
      <rPr>
        <b/>
        <i/>
        <sz val="10"/>
        <color theme="8"/>
        <rFont val="Arial"/>
        <family val="2"/>
        <scheme val="minor"/>
      </rPr>
      <t>For each sub-criteria, select the maturity indicator that best represents your organisation’s current state. Review all options carefully and choose the one that most accurately reflects existing practices and systems.</t>
    </r>
  </si>
  <si>
    <r>
      <rPr>
        <b/>
        <sz val="9"/>
        <rFont val="Arial"/>
        <family val="2"/>
        <scheme val="minor"/>
      </rPr>
      <t xml:space="preserve">Workforce Experience: </t>
    </r>
    <r>
      <rPr>
        <sz val="9"/>
        <rFont val="Arial"/>
        <family val="2"/>
        <scheme val="minor"/>
      </rPr>
      <t xml:space="preserve">The organisation’s approach to creating a positive workplace experience for staff, including systems to assess experience, improve wellbeing, and manage the risk of Occupational Violence and Aggression (OVA).
</t>
    </r>
    <r>
      <rPr>
        <b/>
        <sz val="9"/>
        <rFont val="Arial"/>
        <family val="2"/>
        <scheme val="minor"/>
      </rPr>
      <t>Workforce Feedback and Complaints</t>
    </r>
    <r>
      <rPr>
        <sz val="9"/>
        <rFont val="Arial"/>
        <family val="2"/>
        <scheme val="minor"/>
      </rPr>
      <t xml:space="preserve">: Systems and processes to collect, review, and respond to workforce feedback about what is and isn’t working well, including mechanisms for raising concerns or complaints.
</t>
    </r>
    <r>
      <rPr>
        <b/>
        <sz val="9"/>
        <rFont val="Arial"/>
        <family val="2"/>
        <scheme val="minor"/>
      </rPr>
      <t xml:space="preserve">Employee wellbeing, Engagement and Job Satisfaction: </t>
    </r>
    <r>
      <rPr>
        <sz val="9"/>
        <rFont val="Arial"/>
        <family val="2"/>
        <scheme val="minor"/>
      </rPr>
      <t xml:space="preserve">Mechanisms to measure and improve employee wellbeing and related constructs such as engagement and job satisfaction. Consider indicators such as results from wellbeing items in the People Matter Survey, absenteeism data, and usage of Employee Assistance Programs (EAP)
</t>
    </r>
    <r>
      <rPr>
        <b/>
        <sz val="9"/>
        <rFont val="Arial"/>
        <family val="2"/>
        <scheme val="minor"/>
      </rPr>
      <t>Occupational Violence and Aggression:</t>
    </r>
    <r>
      <rPr>
        <sz val="9"/>
        <rFont val="Arial"/>
        <family val="2"/>
        <scheme val="minor"/>
      </rPr>
      <t xml:space="preserve"> Processes and procedures to prevent and manage the psychosocial risks associated with OVA. Includes reporting mechanisms, staff support systems, and broader psychosocial risk management strategies. Consider data from OVA incidents and related safety systems.
</t>
    </r>
    <r>
      <rPr>
        <b/>
        <i/>
        <sz val="12"/>
        <color theme="8"/>
        <rFont val="Arial"/>
        <family val="2"/>
        <scheme val="minor"/>
      </rPr>
      <t xml:space="preserve">
</t>
    </r>
    <r>
      <rPr>
        <b/>
        <i/>
        <sz val="11"/>
        <color theme="8"/>
        <rFont val="Arial"/>
        <family val="2"/>
        <scheme val="minor"/>
      </rPr>
      <t>For each sub-criteria select the maturity indicator that best represents your organisation’s current state. Review all options carefully and choose the one that most accurately reflects existing practices and systems.</t>
    </r>
    <r>
      <rPr>
        <b/>
        <i/>
        <sz val="12"/>
        <color theme="8"/>
        <rFont val="Arial"/>
        <family val="2"/>
        <scheme val="minor"/>
      </rPr>
      <t xml:space="preserve">
</t>
    </r>
  </si>
  <si>
    <r>
      <rPr>
        <b/>
        <sz val="10"/>
        <rFont val="Arial"/>
        <family val="2"/>
        <scheme val="minor"/>
      </rPr>
      <t xml:space="preserve">Capability, Performance and Development: </t>
    </r>
    <r>
      <rPr>
        <sz val="10"/>
        <rFont val="Arial"/>
        <family val="2"/>
        <scheme val="minor"/>
      </rPr>
      <t xml:space="preserve">The organisation's approach to building and sustaining a high-performing workforce that possesses the skills required to continuously deliver high-quality care.
</t>
    </r>
    <r>
      <rPr>
        <b/>
        <sz val="10"/>
        <rFont val="Arial"/>
        <family val="2"/>
        <scheme val="minor"/>
      </rPr>
      <t>Capability and Competency:</t>
    </r>
    <r>
      <rPr>
        <sz val="10"/>
        <rFont val="Arial"/>
        <family val="2"/>
        <scheme val="minor"/>
      </rPr>
      <t xml:space="preserve"> Ensuring the workforce has the quality and safety skills, knowledge, and capabilities necessary to perform the responsibilities of their roles. Refer to SCV’s </t>
    </r>
    <r>
      <rPr>
        <i/>
        <sz val="10"/>
        <rFont val="Arial"/>
        <family val="2"/>
        <scheme val="minor"/>
      </rPr>
      <t>Quality and Safety Capability Framework.</t>
    </r>
    <r>
      <rPr>
        <sz val="10"/>
        <rFont val="Arial"/>
        <family val="2"/>
        <scheme val="minor"/>
      </rPr>
      <t xml:space="preserve">
</t>
    </r>
    <r>
      <rPr>
        <b/>
        <sz val="10"/>
        <rFont val="Arial"/>
        <family val="2"/>
        <scheme val="minor"/>
      </rPr>
      <t>Capability Development</t>
    </r>
    <r>
      <rPr>
        <sz val="10"/>
        <rFont val="Arial"/>
        <family val="2"/>
        <scheme val="minor"/>
      </rPr>
      <t xml:space="preserve">: Providing opportunities to develop quality and safety capabilities across the employee lifecycle (e.g., clinical governance training during onboarding, mentoring, supervision). This includes a data-informed training system that supports continuous learning and development.
</t>
    </r>
    <r>
      <rPr>
        <b/>
        <sz val="10"/>
        <rFont val="Arial"/>
        <family val="2"/>
        <scheme val="minor"/>
      </rPr>
      <t>Performance:</t>
    </r>
    <r>
      <rPr>
        <sz val="10"/>
        <rFont val="Arial"/>
        <family val="2"/>
        <scheme val="minor"/>
      </rPr>
      <t xml:space="preserve"> A structured performance management system that includes Performance Development Plans, KPIs, and regular performance reviews. It also encompasses reward and recognition practices, as well as processes for addressing underperformance.
</t>
    </r>
    <r>
      <rPr>
        <b/>
        <i/>
        <sz val="11"/>
        <color theme="8"/>
        <rFont val="Arial"/>
        <family val="2"/>
        <scheme val="minor"/>
      </rPr>
      <t>For each sub-criteria select the maturity indicator that best represents your organisation’s current state. Review all options carefully and choose the one that most accurately reflects existing practices and systems.</t>
    </r>
  </si>
  <si>
    <r>
      <rPr>
        <b/>
        <sz val="10"/>
        <rFont val="Arial"/>
        <family val="2"/>
        <scheme val="minor"/>
      </rPr>
      <t>Workforce Strategy</t>
    </r>
    <r>
      <rPr>
        <sz val="10"/>
        <rFont val="Arial"/>
        <family val="2"/>
        <scheme val="minor"/>
      </rPr>
      <t xml:space="preserve"> is a coordinated approach to planning, developing, and sustaining the organisation's workforce to enable the delivering high-quality care. It ensure that health services are appropriately resourced with the right people, skills, and systems to meet current and future service needs. 
</t>
    </r>
    <r>
      <rPr>
        <b/>
        <sz val="10"/>
        <rFont val="Arial"/>
        <family val="2"/>
        <scheme val="minor"/>
      </rPr>
      <t>Workforce Planning</t>
    </r>
    <r>
      <rPr>
        <sz val="10"/>
        <rFont val="Arial"/>
        <family val="2"/>
        <scheme val="minor"/>
      </rPr>
      <t>: Uses workforce data (e.g., staff turnover, absenteeism, People Matter Survey results, performance data, uptake of mandatory training, and capability uplift opportunities) to inform and guide workforce priorities, ensuring that strategic and operational workforce needs are met both now and in the future.</t>
    </r>
    <r>
      <rPr>
        <b/>
        <sz val="10"/>
        <rFont val="Arial"/>
        <family val="2"/>
        <scheme val="minor"/>
      </rPr>
      <t xml:space="preserve">
Resourcing: </t>
    </r>
    <r>
      <rPr>
        <sz val="10"/>
        <rFont val="Arial"/>
        <family val="2"/>
        <scheme val="minor"/>
      </rPr>
      <t xml:space="preserve">Involves planning and allocating resources to meet the organisation's service needs. This includes staffing and rostering considerations, agency or locum usage, budgeting, and strategies for attracting and retaining talent.
</t>
    </r>
    <r>
      <rPr>
        <b/>
        <sz val="10"/>
        <rFont val="Arial"/>
        <family val="2"/>
        <scheme val="minor"/>
      </rPr>
      <t xml:space="preserve">Succession Planning and Pathways: </t>
    </r>
    <r>
      <rPr>
        <sz val="10"/>
        <rFont val="Arial"/>
        <family val="2"/>
        <scheme val="minor"/>
      </rPr>
      <t xml:space="preserve">Focuses on identifying and creating progression pathways for all critical roles, including leadership development opportunities.
</t>
    </r>
    <r>
      <rPr>
        <b/>
        <sz val="10"/>
        <rFont val="Arial"/>
        <family val="2"/>
        <scheme val="minor"/>
      </rPr>
      <t>Diversity, Equity and Inclusion:</t>
    </r>
    <r>
      <rPr>
        <sz val="10"/>
        <rFont val="Arial"/>
        <family val="2"/>
        <scheme val="minor"/>
      </rPr>
      <t xml:space="preserve"> Reflects the organisation’s commitment to fostering an inclusive culture where all individuals feel respected, safe, and a sense of belonging. Insights from the Inclusion and Discrimination items in the People Matter Survey can support this sub-category.
</t>
    </r>
    <r>
      <rPr>
        <b/>
        <i/>
        <sz val="11"/>
        <color theme="8"/>
        <rFont val="Arial"/>
        <family val="2"/>
        <scheme val="minor"/>
      </rPr>
      <t>For each sub-criteria select the maturity indicator that best represents your organisation’s current state. Review all options carefully and choose the one that most accurately reflects existing practices and systems.</t>
    </r>
  </si>
  <si>
    <r>
      <rPr>
        <b/>
        <sz val="9"/>
        <rFont val="Arial"/>
        <family val="2"/>
        <scheme val="minor"/>
      </rPr>
      <t xml:space="preserve">Risk governance </t>
    </r>
    <r>
      <rPr>
        <sz val="9"/>
        <rFont val="Arial"/>
        <family val="2"/>
        <scheme val="minor"/>
      </rPr>
      <t xml:space="preserve">is the structured approach by which an organisation identifies, assesses, manages, and monitors risks to support strategic objectives and ensure sustainable performance. It involves embedding risk thinking into planning and decision-making through a clear strategy.
</t>
    </r>
    <r>
      <rPr>
        <b/>
        <sz val="9"/>
        <rFont val="Arial"/>
        <family val="2"/>
        <scheme val="minor"/>
      </rPr>
      <t>Risk appetite, risk framework and key risk indicators</t>
    </r>
    <r>
      <rPr>
        <sz val="9"/>
        <rFont val="Arial"/>
        <family val="2"/>
        <scheme val="minor"/>
      </rPr>
      <t xml:space="preserve"> (KRIs) defines the level of risk the organisation is willing to accept in pursuit of its goals. A robust risk framework provides the foundation for consistent risk management practices, outlining processes, tools, and governance structures. Within this framework, key risk indicators (KRIs) serve as early warning signals, helping to track emerging risks and assess the effectiveness of controls.</t>
    </r>
    <r>
      <rPr>
        <b/>
        <sz val="9"/>
        <rFont val="Arial"/>
        <family val="2"/>
        <scheme val="minor"/>
      </rPr>
      <t xml:space="preserve">
Risk monitoring </t>
    </r>
    <r>
      <rPr>
        <sz val="9"/>
        <rFont val="Arial"/>
        <family val="2"/>
        <scheme val="minor"/>
      </rPr>
      <t>ensures ongoing oversight of risk exposures, enabling timely responses to changes in the internal or external environment. It supports proactive risk management and continuous improvement.</t>
    </r>
    <r>
      <rPr>
        <b/>
        <sz val="9"/>
        <rFont val="Arial"/>
        <family val="2"/>
        <scheme val="minor"/>
      </rPr>
      <t xml:space="preserve">
Roles and responsibilities</t>
    </r>
    <r>
      <rPr>
        <sz val="9"/>
        <rFont val="Arial"/>
        <family val="2"/>
        <scheme val="minor"/>
      </rPr>
      <t> are essential for effective risk management. Organisational leaders set the tone and direction, risk owners manage specific risks, and assurance functions provide oversight and independent review.</t>
    </r>
    <r>
      <rPr>
        <b/>
        <sz val="9"/>
        <rFont val="Arial"/>
        <family val="2"/>
        <scheme val="minor"/>
      </rPr>
      <t xml:space="preserve">
Risk capability</t>
    </r>
    <r>
      <rPr>
        <sz val="9"/>
        <rFont val="Arial"/>
        <family val="2"/>
        <scheme val="minor"/>
      </rPr>
      <t xml:space="preserve"> requires skilled personnel, robust systems, and a risk-aware culture. Building risk capability empowers the organisation to manage uncertainty confidently and make informed decisions.
</t>
    </r>
    <r>
      <rPr>
        <b/>
        <i/>
        <sz val="11"/>
        <color theme="8"/>
        <rFont val="Arial"/>
        <family val="2"/>
        <scheme val="minor"/>
      </rPr>
      <t>For each sub-criteria select the maturity indicator that best represents your organisation’s current state. Review all options carefully and choose the one that most accurately reflects existing practices and systems.</t>
    </r>
  </si>
  <si>
    <r>
      <rPr>
        <b/>
        <sz val="9"/>
        <rFont val="Arial"/>
        <family val="2"/>
        <scheme val="minor"/>
      </rPr>
      <t xml:space="preserve">Risk management process </t>
    </r>
    <r>
      <rPr>
        <sz val="9"/>
        <rFont val="Arial"/>
        <family val="2"/>
        <scheme val="minor"/>
      </rPr>
      <t xml:space="preserve">requires a structured, proactive process for identifying, assessing, and mitigating risks. It relies on timely reporting, clear escalation, and strong communication to ensure stakeholders are informed and responsive. Embedded consultation and collaboration across teams enhance risk awareness, ownership, and alignment with strategic goals. Learning from risks drives continuous improvement and increased safety—particularly in healthcare settings.
</t>
    </r>
    <r>
      <rPr>
        <b/>
        <sz val="9"/>
        <rFont val="Arial"/>
        <family val="2"/>
        <scheme val="minor"/>
      </rPr>
      <t>Identifying and assessing risk</t>
    </r>
    <r>
      <rPr>
        <sz val="9"/>
        <rFont val="Arial"/>
        <family val="2"/>
        <scheme val="minor"/>
      </rPr>
      <t xml:space="preserve"> involves a proactive and structured approach to identify hazards and assess risks that may impact organisational objectives. This includes physical, psychosocial, clinical, and financial risks. Risks are evaluated based on their likelihood and potential impact.
</t>
    </r>
    <r>
      <rPr>
        <b/>
        <sz val="9"/>
        <rFont val="Arial"/>
        <family val="2"/>
        <scheme val="minor"/>
      </rPr>
      <t>Risk controls and mitigation</t>
    </r>
    <r>
      <rPr>
        <sz val="9"/>
        <rFont val="Arial"/>
        <family val="2"/>
        <scheme val="minor"/>
      </rPr>
      <t xml:space="preserve"> involves the approach to mitigating and monitoring risks. Appropriate controls or mitigation strategies are implemented to reduce exposure within acceptable limits.
</t>
    </r>
    <r>
      <rPr>
        <b/>
        <sz val="9"/>
        <rFont val="Arial"/>
        <family val="2"/>
        <scheme val="minor"/>
      </rPr>
      <t>Reporting and escalation</t>
    </r>
    <r>
      <rPr>
        <sz val="9"/>
        <rFont val="Arial"/>
        <family val="2"/>
        <scheme val="minor"/>
      </rPr>
      <t xml:space="preserve"> requires timely and transparent risk reporting ensuring  relevant stakeholders are informed of current and emerging risks, control effectiveness, and any breaches of risk appetite. Escalation protocols are critical for ensuring that significant risks or incidents are promptly communicated to senior management or the board, enabling swift decision-making and accountability.
</t>
    </r>
    <r>
      <rPr>
        <b/>
        <sz val="9"/>
        <rFont val="Arial"/>
        <family val="2"/>
        <scheme val="minor"/>
      </rPr>
      <t>Consultation </t>
    </r>
    <r>
      <rPr>
        <sz val="9"/>
        <rFont val="Arial"/>
        <family val="2"/>
        <scheme val="minor"/>
      </rPr>
      <t xml:space="preserve">must be embedded throughout the risk management lifecycle to ensure diverse perspectives, operational insights, and stakeholder engagement. It enhances the quality of risk assessments, fosters ownership, and supports a risk-aware culture. Collaboration across teams and levels of the organisation ensures that risk responses are practical, inclusive, and aligned with strategic goals.
</t>
    </r>
    <r>
      <rPr>
        <b/>
        <i/>
        <sz val="11"/>
        <color theme="8"/>
        <rFont val="Arial"/>
        <family val="2"/>
        <scheme val="minor"/>
      </rPr>
      <t>For each sub-criteria select the maturity indicator that best represents your organisation’s current state. Review all options carefully and choose the one that most accurately reflects existing practices and systems.</t>
    </r>
  </si>
  <si>
    <r>
      <rPr>
        <b/>
        <sz val="9"/>
        <rFont val="Arial"/>
        <family val="2"/>
        <scheme val="minor"/>
      </rPr>
      <t xml:space="preserve">Incident response </t>
    </r>
    <r>
      <rPr>
        <sz val="9"/>
        <rFont val="Arial"/>
        <family val="2"/>
        <scheme val="minor"/>
      </rPr>
      <t>requires a structured reporting system, prompt response, and transparent communication with impacted consumers throughout the process. Incidents must be classified by severity and type to support timely analysis, learning, and compliance. A clear response process ensures swift containment, investigation, and resolution, while emergency planning builds organisational resilience. External reporting ensures legal and regulatory obligations are met, protecting both safety and reputation.</t>
    </r>
    <r>
      <rPr>
        <b/>
        <sz val="9"/>
        <rFont val="Arial"/>
        <family val="2"/>
        <scheme val="minor"/>
      </rPr>
      <t xml:space="preserve">
Incident reporting and classification system</t>
    </r>
    <r>
      <rPr>
        <sz val="9"/>
        <rFont val="Arial"/>
        <family val="2"/>
        <scheme val="minor"/>
      </rPr>
      <t xml:space="preserve"> requires a structured system and process that enables consistent reporting, documentation, and classification of incidents based on severity, impact, and type. This supports timely analysis, learning, and continuous improvement, while ensuring compliance with regulatory and organisational standards.
</t>
    </r>
    <r>
      <rPr>
        <b/>
        <sz val="9"/>
        <rFont val="Arial"/>
        <family val="2"/>
        <scheme val="minor"/>
      </rPr>
      <t xml:space="preserve">Incident response </t>
    </r>
    <r>
      <rPr>
        <sz val="9"/>
        <rFont val="Arial"/>
        <family val="2"/>
        <scheme val="minor"/>
      </rPr>
      <t xml:space="preserve">when an incident or risk occurs it requires involves prompt action to contain, investigate, and resolution. Activating relevant protocols, engaging appropriate teams, and ensuring communication and support for those affected is essential to this process. A well-defined response process minimises harm and restores normal operations efficiently.
</t>
    </r>
    <r>
      <rPr>
        <b/>
        <sz val="9"/>
        <rFont val="Arial"/>
        <family val="2"/>
        <scheme val="minor"/>
      </rPr>
      <t>Emergency management planning</t>
    </r>
    <r>
      <rPr>
        <sz val="9"/>
        <rFont val="Arial"/>
        <family val="2"/>
        <scheme val="minor"/>
      </rPr>
      <t xml:space="preserve"> prepares the organisation to respond to critical events such as natural disasters, system failures, or public health emergencies. It includes risk assessments, scenario planning, resource coordination, and regular drills to ensure readiness and resilience.
</t>
    </r>
    <r>
      <rPr>
        <b/>
        <sz val="9"/>
        <rFont val="Arial"/>
        <family val="2"/>
        <scheme val="minor"/>
      </rPr>
      <t>Open Disclosure</t>
    </r>
    <r>
      <rPr>
        <sz val="9"/>
        <rFont val="Arial"/>
        <family val="2"/>
        <scheme val="minor"/>
      </rPr>
      <t xml:space="preserve"> is the practice of transparently communicating with individuals affected by an incident, including an explanation of what happened, its impact, and steps taken to prevent recurrence. It fosters trust, accountability, and a culture of safety. </t>
    </r>
    <r>
      <rPr>
        <b/>
        <sz val="9"/>
        <rFont val="Arial"/>
        <family val="2"/>
        <scheme val="minor"/>
      </rPr>
      <t xml:space="preserve">Statutory Duty of Candour </t>
    </r>
    <r>
      <rPr>
        <sz val="9"/>
        <rFont val="Arial"/>
        <family val="2"/>
        <scheme val="minor"/>
      </rPr>
      <t xml:space="preserve">falls under open disclosure, but is the legal obligation of organisations to be honest and transparent when a serious incident occurs, particularly when it results in harm. It mandates timely notification, clear communication, and documented follow-up, reinforcing ethical standards and legal compliance.
</t>
    </r>
    <r>
      <rPr>
        <b/>
        <sz val="9"/>
        <rFont val="Arial"/>
        <family val="2"/>
        <scheme val="minor"/>
      </rPr>
      <t xml:space="preserve">External reporting risks </t>
    </r>
    <r>
      <rPr>
        <sz val="9"/>
        <rFont val="Arial"/>
        <family val="2"/>
        <scheme val="minor"/>
      </rPr>
      <t xml:space="preserve">certain risks and incidents must be reported to external bodies such as regulators, accreditation agencies, or government departments. Managing these risks involves ensuring accuracy, timeliness, and alignment with legal and policy requirements, while protecting organisational reputation and stakeholder trust.
</t>
    </r>
    <r>
      <rPr>
        <b/>
        <i/>
        <sz val="11"/>
        <color theme="8"/>
        <rFont val="Arial"/>
        <family val="2"/>
        <scheme val="minor"/>
      </rPr>
      <t>For each sub-criteria select the maturity indicator that best represents your organisation’s current state. Review all options carefully and choose the one that most accurately reflects existing practices and systems.</t>
    </r>
  </si>
  <si>
    <r>
      <rPr>
        <b/>
        <sz val="10"/>
        <rFont val="Arial"/>
        <family val="2"/>
        <scheme val="minor"/>
      </rPr>
      <t xml:space="preserve">Performance Monitoring &amp; Improvement </t>
    </r>
    <r>
      <rPr>
        <sz val="10"/>
        <rFont val="Arial"/>
        <family val="2"/>
        <scheme val="minor"/>
      </rPr>
      <t xml:space="preserve">focuses on how well the organisation measures, evaluates, and improves clinical performance and outcomes.
Healthcare organisation are required to systematically measure, evaluate, and improve clinical performance and outcomes through structured audits, outcome data, clinical registries, and benchmarking. Governance bodies oversee quality and safety initiatives, supported by morbidity and mortality reviews, transparent communication of performance outcomes, and active participation in clinical trials and research. A strategic quality improvement approach ensures continuous learning and the reduction of unwarranted variation in care.
</t>
    </r>
    <r>
      <rPr>
        <b/>
        <sz val="10"/>
        <rFont val="Arial"/>
        <family val="2"/>
        <scheme val="minor"/>
      </rPr>
      <t>Clinical outcome data:</t>
    </r>
    <r>
      <rPr>
        <sz val="10"/>
        <rFont val="Arial"/>
        <family val="2"/>
        <scheme val="minor"/>
      </rPr>
      <t xml:space="preserve"> Information on patient health outcomes used to assess the effectiveness of care.
</t>
    </r>
    <r>
      <rPr>
        <b/>
        <sz val="10"/>
        <rFont val="Arial"/>
        <family val="2"/>
        <scheme val="minor"/>
      </rPr>
      <t xml:space="preserve">Clinical registries: </t>
    </r>
    <r>
      <rPr>
        <sz val="10"/>
        <rFont val="Arial"/>
        <family val="2"/>
        <scheme val="minor"/>
      </rPr>
      <t>Databases that collect information on specific conditions or procedures to monitor outcomes and support research.</t>
    </r>
    <r>
      <rPr>
        <b/>
        <sz val="10"/>
        <rFont val="Arial"/>
        <family val="2"/>
        <scheme val="minor"/>
      </rPr>
      <t xml:space="preserve">
Clinical auditing: </t>
    </r>
    <r>
      <rPr>
        <sz val="10"/>
        <rFont val="Arial"/>
        <family val="2"/>
        <scheme val="minor"/>
      </rPr>
      <t xml:space="preserve">Systematic review of clinical practices against standards to identify areas for improvement.
</t>
    </r>
    <r>
      <rPr>
        <b/>
        <sz val="10"/>
        <rFont val="Arial"/>
        <family val="2"/>
        <scheme val="minor"/>
      </rPr>
      <t>Clinical variation and benchmarking</t>
    </r>
    <r>
      <rPr>
        <sz val="10"/>
        <rFont val="Arial"/>
        <family val="2"/>
        <scheme val="minor"/>
      </rPr>
      <t xml:space="preserve">: Analysis of differences in clinical practice and outcomes to identify best practices and reduce unwarranted variation.
</t>
    </r>
    <r>
      <rPr>
        <b/>
        <sz val="10"/>
        <rFont val="Arial"/>
        <family val="2"/>
        <scheme val="minor"/>
      </rPr>
      <t>Morbidity and mortality meetings:</t>
    </r>
    <r>
      <rPr>
        <sz val="10"/>
        <rFont val="Arial"/>
        <family val="2"/>
        <scheme val="minor"/>
      </rPr>
      <t xml:space="preserve"> Structured reviews of adverse outcomes to identify learning and improvement opportunities.
</t>
    </r>
    <r>
      <rPr>
        <b/>
        <sz val="10"/>
        <rFont val="Arial"/>
        <family val="2"/>
        <scheme val="minor"/>
      </rPr>
      <t xml:space="preserve">Quality and Safety committee/s: </t>
    </r>
    <r>
      <rPr>
        <sz val="10"/>
        <rFont val="Arial"/>
        <family val="2"/>
        <scheme val="minor"/>
      </rPr>
      <t>Governance bodies that oversee clinical quality and safety initiatives.</t>
    </r>
    <r>
      <rPr>
        <b/>
        <sz val="10"/>
        <rFont val="Arial"/>
        <family val="2"/>
        <scheme val="minor"/>
      </rPr>
      <t xml:space="preserve">
Quality improvement approach:</t>
    </r>
    <r>
      <rPr>
        <sz val="10"/>
        <rFont val="Arial"/>
        <family val="2"/>
        <scheme val="minor"/>
      </rPr>
      <t xml:space="preserve"> Organisational strategy for systematically improving care processes and outcomes.
</t>
    </r>
    <r>
      <rPr>
        <b/>
        <sz val="10"/>
        <rFont val="Arial"/>
        <family val="2"/>
        <scheme val="minor"/>
      </rPr>
      <t>Whistleblowing (Public Interest Disclosure):</t>
    </r>
    <r>
      <rPr>
        <sz val="10"/>
        <rFont val="Arial"/>
        <family val="2"/>
        <scheme val="minor"/>
      </rPr>
      <t xml:space="preserve"> Mechanisms for staff to report unsafe, unethical, or illegal practices without fear of reprisal.</t>
    </r>
    <r>
      <rPr>
        <sz val="10"/>
        <color theme="6"/>
        <rFont val="Arial"/>
        <family val="2"/>
        <scheme val="minor"/>
      </rPr>
      <t xml:space="preserve">
</t>
    </r>
    <r>
      <rPr>
        <b/>
        <sz val="10"/>
        <rFont val="Arial"/>
        <family val="2"/>
        <scheme val="minor"/>
      </rPr>
      <t xml:space="preserve">Participation in clinical trials and research: </t>
    </r>
    <r>
      <rPr>
        <sz val="10"/>
        <rFont val="Arial"/>
        <family val="2"/>
        <scheme val="minor"/>
      </rPr>
      <t xml:space="preserve">Involvement in studies that advance medical knowledge and improve patient care.
</t>
    </r>
    <r>
      <rPr>
        <b/>
        <i/>
        <sz val="11"/>
        <color theme="8"/>
        <rFont val="Arial"/>
        <family val="2"/>
        <scheme val="minor"/>
      </rPr>
      <t>For each sub-criteria select the maturity indicator that best represents your organisation’s current state. Review all options carefully and choose the one that most accurately reflects existing practices and systems.</t>
    </r>
    <r>
      <rPr>
        <sz val="10"/>
        <rFont val="Arial"/>
        <family val="2"/>
        <scheme val="minor"/>
      </rPr>
      <t xml:space="preserve">
</t>
    </r>
  </si>
  <si>
    <r>
      <rPr>
        <b/>
        <sz val="10"/>
        <rFont val="Arial"/>
        <family val="2"/>
        <scheme val="minor"/>
      </rPr>
      <t xml:space="preserve">Clinical Safety &amp; Risk Management </t>
    </r>
    <r>
      <rPr>
        <sz val="10"/>
        <rFont val="Arial"/>
        <family val="2"/>
        <scheme val="minor"/>
      </rPr>
      <t xml:space="preserve">assesses how the organisations clinical governance arrangements are set up to identify, manage, and mitigate clinical risks. This area also looks at how care delivery is guided by clear policies, procedures, and documentation standards, supported by effective communication and escalation pathways. Staff are equipped to recognise and respond to clinical deterioration, with safety reinforced through risk screening, demand management. Multidisciplinary collaboration and continuous monitoring ensure safe, consistent, and coordinated care.
</t>
    </r>
    <r>
      <rPr>
        <b/>
        <sz val="10"/>
        <rFont val="Arial"/>
        <family val="2"/>
        <scheme val="minor"/>
      </rPr>
      <t>Clinical policies and procedures:</t>
    </r>
    <r>
      <rPr>
        <sz val="10"/>
        <rFont val="Arial"/>
        <family val="2"/>
        <scheme val="minor"/>
      </rPr>
      <t xml:space="preserve"> Formal documents that guide clinical practice and ensure consistency and safety.
</t>
    </r>
    <r>
      <rPr>
        <b/>
        <sz val="10"/>
        <rFont val="Arial"/>
        <family val="2"/>
        <scheme val="minor"/>
      </rPr>
      <t xml:space="preserve">Clinical triaging: </t>
    </r>
    <r>
      <rPr>
        <sz val="10"/>
        <rFont val="Arial"/>
        <family val="2"/>
        <scheme val="minor"/>
      </rPr>
      <t xml:space="preserve">ensures that patients who need urgent care receive it promptly, while those with less critical needs are managed appropriately within safe timeframes.
</t>
    </r>
    <r>
      <rPr>
        <b/>
        <sz val="10"/>
        <rFont val="Arial"/>
        <family val="2"/>
        <scheme val="minor"/>
      </rPr>
      <t xml:space="preserve">Clinical demand management: </t>
    </r>
    <r>
      <rPr>
        <sz val="10"/>
        <rFont val="Arial"/>
        <family val="2"/>
        <scheme val="minor"/>
      </rPr>
      <t xml:space="preserve">Strategies to balance clinical workload with available resources to maintain safe care delivery.
</t>
    </r>
    <r>
      <rPr>
        <b/>
        <sz val="10"/>
        <rFont val="Arial"/>
        <family val="2"/>
        <scheme val="minor"/>
      </rPr>
      <t xml:space="preserve">Clinical risk screening and assessment: </t>
    </r>
    <r>
      <rPr>
        <sz val="10"/>
        <rFont val="Arial"/>
        <family val="2"/>
        <scheme val="minor"/>
      </rPr>
      <t xml:space="preserve">Processes to identify and evaluate risks to patient safety and guide appropriate interventions.
</t>
    </r>
    <r>
      <rPr>
        <b/>
        <sz val="10"/>
        <rFont val="Arial"/>
        <family val="2"/>
        <scheme val="minor"/>
      </rPr>
      <t xml:space="preserve">Clinical deterioration capability: </t>
    </r>
    <r>
      <rPr>
        <sz val="10"/>
        <rFont val="Arial"/>
        <family val="2"/>
        <scheme val="minor"/>
      </rPr>
      <t xml:space="preserve">Staff ability to recognise and respond to signs of patient deterioration.
</t>
    </r>
    <r>
      <rPr>
        <b/>
        <sz val="10"/>
        <rFont val="Arial"/>
        <family val="2"/>
        <scheme val="minor"/>
      </rPr>
      <t>Clinical deterioration system:</t>
    </r>
    <r>
      <rPr>
        <sz val="10"/>
        <rFont val="Arial"/>
        <family val="2"/>
        <scheme val="minor"/>
      </rPr>
      <t xml:space="preserve"> Organisational processes and tools that support timely recognition and response to deterioration.
</t>
    </r>
    <r>
      <rPr>
        <b/>
        <sz val="10"/>
        <rFont val="Arial"/>
        <family val="2"/>
        <scheme val="minor"/>
      </rPr>
      <t xml:space="preserve">Escalation pathways: </t>
    </r>
    <r>
      <rPr>
        <sz val="10"/>
        <rFont val="Arial"/>
        <family val="2"/>
        <scheme val="minor"/>
      </rPr>
      <t xml:space="preserve">Defined procedures for escalating care when a patient’s condition worsens.
</t>
    </r>
    <r>
      <rPr>
        <b/>
        <sz val="10"/>
        <rFont val="Arial"/>
        <family val="2"/>
        <scheme val="minor"/>
      </rPr>
      <t xml:space="preserve">Healthcare records (documentation): </t>
    </r>
    <r>
      <rPr>
        <sz val="10"/>
        <rFont val="Arial"/>
        <family val="2"/>
        <scheme val="minor"/>
      </rPr>
      <t xml:space="preserve">Accurate and timely recording of patient information to support continuity and safety of care.
</t>
    </r>
    <r>
      <rPr>
        <b/>
        <sz val="10"/>
        <rFont val="Arial"/>
        <family val="2"/>
        <scheme val="minor"/>
      </rPr>
      <t>Clinical communication:</t>
    </r>
    <r>
      <rPr>
        <sz val="10"/>
        <rFont val="Arial"/>
        <family val="2"/>
        <scheme val="minor"/>
      </rPr>
      <t xml:space="preserve"> Effective exchange of information among clinicians to support safe and coordinated care.
</t>
    </r>
    <r>
      <rPr>
        <b/>
        <i/>
        <sz val="11"/>
        <color theme="8"/>
        <rFont val="Arial"/>
        <family val="2"/>
        <scheme val="minor"/>
      </rPr>
      <t>For each sub-criteria select the maturity indicator that best represents your organisation’s current state. Review all options carefully and choose the one that most accurately reflects existing practices and systems.</t>
    </r>
  </si>
  <si>
    <r>
      <rPr>
        <b/>
        <sz val="10"/>
        <rFont val="Arial"/>
        <family val="2"/>
        <scheme val="minor"/>
      </rPr>
      <t>Models of Care &amp; Service Planning</t>
    </r>
    <r>
      <rPr>
        <sz val="10"/>
        <rFont val="Arial"/>
        <family val="2"/>
        <scheme val="minor"/>
      </rPr>
      <t xml:space="preserve"> assess how the organisations delivers care in a structured way to meet consumer needs efficiently and effectively. This area of the assessment looks at the clinical governance arrangements that are in place that enables the organisation to strategically plan and deliver care using innovative and integrated models that respond to current and future health needs, how well care is coordinated across settings using digital systems, supported by multidisciplinary collaboration, and designed to optimise efficiency, accessibility, and patient outcomes.
</t>
    </r>
    <r>
      <rPr>
        <b/>
        <sz val="10"/>
        <rFont val="Arial"/>
        <family val="2"/>
        <scheme val="minor"/>
      </rPr>
      <t>Alternative care models:</t>
    </r>
    <r>
      <rPr>
        <sz val="10"/>
        <rFont val="Arial"/>
        <family val="2"/>
        <scheme val="minor"/>
      </rPr>
      <t xml:space="preserve"> Innovative approaches to delivering care, such as virtual care, outreach services, or integrated care pathways.
</t>
    </r>
    <r>
      <rPr>
        <b/>
        <sz val="10"/>
        <rFont val="Arial"/>
        <family val="2"/>
        <scheme val="minor"/>
      </rPr>
      <t>Clinical service planning:</t>
    </r>
    <r>
      <rPr>
        <sz val="10"/>
        <rFont val="Arial"/>
        <family val="2"/>
        <scheme val="minor"/>
      </rPr>
      <t xml:space="preserve"> Strategic planning of clinical services to meet current and future health needs.
</t>
    </r>
    <r>
      <rPr>
        <b/>
        <sz val="10"/>
        <rFont val="Arial"/>
        <family val="2"/>
        <scheme val="minor"/>
      </rPr>
      <t>Integrated care and information technology systems:</t>
    </r>
    <r>
      <rPr>
        <sz val="10"/>
        <rFont val="Arial"/>
        <family val="2"/>
        <scheme val="minor"/>
      </rPr>
      <t xml:space="preserve"> Systems that support coordinated care across providers and settings, often enabled by digital 
platforms.
</t>
    </r>
    <r>
      <rPr>
        <b/>
        <sz val="10"/>
        <rFont val="Arial"/>
        <family val="2"/>
        <scheme val="minor"/>
      </rPr>
      <t>Multi-disciplinary (MDT) care:</t>
    </r>
    <r>
      <rPr>
        <sz val="10"/>
        <rFont val="Arial"/>
        <family val="2"/>
        <scheme val="minor"/>
      </rPr>
      <t xml:space="preserve"> Collaborative care involving professionals from different disciplines working together to manage patient care.
</t>
    </r>
    <r>
      <rPr>
        <b/>
        <i/>
        <sz val="11"/>
        <color theme="8"/>
        <rFont val="Arial"/>
        <family val="2"/>
        <scheme val="minor"/>
      </rPr>
      <t>For each sub-criteria select the maturity indicator that best represents your organisation’s current state. Review all options carefully and choose the one that most accurately reflects existing practices and systems.</t>
    </r>
  </si>
  <si>
    <r>
      <rPr>
        <b/>
        <sz val="10"/>
        <rFont val="Arial"/>
        <family val="2"/>
        <scheme val="minor"/>
      </rPr>
      <t>Clinical workforce capability and governance</t>
    </r>
    <r>
      <rPr>
        <sz val="10"/>
        <rFont val="Arial"/>
        <family val="2"/>
        <scheme val="minor"/>
      </rPr>
      <t xml:space="preserve"> assesses the clinical governance arrangements in place that are needed to ensure clinicians are appropriately qualified, supported, and governed to deliver safe, high-quality care through verified credentialing, clearly defined scopes of practice, and demonstrated clinical capability. Clinical leadership must foster a culture of safety and improvement, supported by structured supervision, mentoring, and clearly assigned quality improvement roles. Staff must be equipped with the skills capabilities to meet responsibilities in applying quality improvement methods and drive excellence in clinical outcomes.
</t>
    </r>
    <r>
      <rPr>
        <b/>
        <sz val="10"/>
        <rFont val="Arial"/>
        <family val="2"/>
        <scheme val="minor"/>
      </rPr>
      <t xml:space="preserve">Clinician credentialing: </t>
    </r>
    <r>
      <rPr>
        <sz val="10"/>
        <rFont val="Arial"/>
        <family val="2"/>
        <scheme val="minor"/>
      </rPr>
      <t xml:space="preserve">Verification of qualifications, experience, and professional registration to ensure clinicians meet required standards.
</t>
    </r>
    <r>
      <rPr>
        <b/>
        <sz val="10"/>
        <rFont val="Arial"/>
        <family val="2"/>
        <scheme val="minor"/>
      </rPr>
      <t>Scope of practice</t>
    </r>
    <r>
      <rPr>
        <sz val="10"/>
        <rFont val="Arial"/>
        <family val="2"/>
        <scheme val="minor"/>
      </rPr>
      <t xml:space="preserve">: Defines the procedures, actions, and responsibilities a clinician is permitted to perform based on their qualifications and role.
</t>
    </r>
    <r>
      <rPr>
        <b/>
        <sz val="10"/>
        <rFont val="Arial"/>
        <family val="2"/>
        <scheme val="minor"/>
      </rPr>
      <t>Clinical capability:</t>
    </r>
    <r>
      <rPr>
        <sz val="10"/>
        <rFont val="Arial"/>
        <family val="2"/>
        <scheme val="minor"/>
      </rPr>
      <t xml:space="preserve"> The skills, knowledge, and competencies clinicians need to deliver safe and effective care.
</t>
    </r>
    <r>
      <rPr>
        <b/>
        <sz val="10"/>
        <rFont val="Arial"/>
        <family val="2"/>
        <scheme val="minor"/>
      </rPr>
      <t xml:space="preserve">Supervision and mentoring: </t>
    </r>
    <r>
      <rPr>
        <sz val="10"/>
        <rFont val="Arial"/>
        <family val="2"/>
        <scheme val="minor"/>
      </rPr>
      <t xml:space="preserve">Structured support and guidance provided to clinicians to enhance professional development and ensure safe practice.
</t>
    </r>
    <r>
      <rPr>
        <b/>
        <sz val="10"/>
        <rFont val="Arial"/>
        <family val="2"/>
        <scheme val="minor"/>
      </rPr>
      <t>Clinical leadership:</t>
    </r>
    <r>
      <rPr>
        <sz val="10"/>
        <rFont val="Arial"/>
        <family val="2"/>
        <scheme val="minor"/>
      </rPr>
      <t xml:space="preserve"> Roles and responsibilities that guide clinical practice, influence culture, and drive improvements in care.
</t>
    </r>
    <r>
      <rPr>
        <b/>
        <sz val="10"/>
        <rFont val="Arial"/>
        <family val="2"/>
        <scheme val="minor"/>
      </rPr>
      <t>Quality improvement capability</t>
    </r>
    <r>
      <rPr>
        <sz val="10"/>
        <rFont val="Arial"/>
        <family val="2"/>
        <scheme val="minor"/>
      </rPr>
      <t>: The ability of individuals and teams to apply quality improvement methods to enhance clinical outcomes.</t>
    </r>
    <r>
      <rPr>
        <b/>
        <sz val="10"/>
        <rFont val="Arial"/>
        <family val="2"/>
        <scheme val="minor"/>
      </rPr>
      <t xml:space="preserve">
Quality improvement roles and responsibilities:</t>
    </r>
    <r>
      <rPr>
        <sz val="10"/>
        <rFont val="Arial"/>
        <family val="2"/>
        <scheme val="minor"/>
      </rPr>
      <t xml:space="preserve"> Defined duties for staff involved in planning, implementing, and evaluating quality improvement initiatives.
</t>
    </r>
    <r>
      <rPr>
        <b/>
        <i/>
        <sz val="11"/>
        <color theme="8"/>
        <rFont val="Arial"/>
        <family val="2"/>
        <scheme val="minor"/>
      </rPr>
      <t>For each sub-criteria select the maturity indicator that best represents your organisation’s current state. Review all options carefully and choose the one that most accurately reflects existing practices and systems.</t>
    </r>
  </si>
  <si>
    <t>Clinical Governance Maturity Matrix (CGMM) - Individual domain radar charts</t>
  </si>
  <si>
    <t xml:space="preserve">1.2 Strategic Alignment </t>
  </si>
  <si>
    <t xml:space="preserve">Link here </t>
  </si>
  <si>
    <t>Leadership and Culture radar chart</t>
  </si>
  <si>
    <t>Partnering with Consumers radar chart</t>
  </si>
  <si>
    <t>Workforce radar chart</t>
  </si>
  <si>
    <t>Risk Management radar chart</t>
  </si>
  <si>
    <t>Clinical Practice radar chart</t>
  </si>
  <si>
    <t xml:space="preserve">Maturity assessment results </t>
  </si>
  <si>
    <r>
      <rPr>
        <b/>
        <sz val="16"/>
        <color theme="0"/>
        <rFont val="Arial"/>
        <family val="2"/>
        <scheme val="minor"/>
      </rPr>
      <t>Contents</t>
    </r>
    <r>
      <rPr>
        <b/>
        <sz val="14"/>
        <color theme="0"/>
        <rFont val="Arial"/>
        <family val="2"/>
        <scheme val="minor"/>
      </rPr>
      <t xml:space="preserve">
</t>
    </r>
    <r>
      <rPr>
        <sz val="11"/>
        <color theme="0"/>
        <rFont val="Arial"/>
        <family val="2"/>
        <scheme val="minor"/>
      </rPr>
      <t xml:space="preserve">
</t>
    </r>
    <r>
      <rPr>
        <i/>
        <sz val="10"/>
        <color theme="0"/>
        <rFont val="Arial"/>
        <family val="2"/>
        <scheme val="minor"/>
      </rPr>
      <t>Use the hyperlinks to navigate to the section you are looking for within the workbook</t>
    </r>
  </si>
  <si>
    <t>Back to top</t>
  </si>
  <si>
    <t>Back to L&amp;C domain</t>
  </si>
  <si>
    <t>Back to PwC domain</t>
  </si>
  <si>
    <t>Back to WF domain</t>
  </si>
  <si>
    <t>Back to RM domain</t>
  </si>
  <si>
    <t>Back to CP domain</t>
  </si>
  <si>
    <t xml:space="preserve">
</t>
  </si>
  <si>
    <t xml:space="preserve">Clinical governance maturity matrix workbook instructions </t>
  </si>
  <si>
    <r>
      <t xml:space="preserve">Where has this activity come from?
</t>
    </r>
    <r>
      <rPr>
        <b/>
        <sz val="10"/>
        <color indexed="9"/>
        <rFont val="Arial"/>
        <family val="2"/>
      </rPr>
      <t xml:space="preserve">
</t>
    </r>
    <r>
      <rPr>
        <i/>
        <sz val="10"/>
        <color indexed="9"/>
        <rFont val="Arial"/>
        <family val="2"/>
      </rPr>
      <t xml:space="preserve">
E.g. CGMM self-assessment, SNAP accreditation, critical incident, Clinical Governance Health Check</t>
    </r>
  </si>
  <si>
    <r>
      <t xml:space="preserve">Improvement objective
</t>
    </r>
    <r>
      <rPr>
        <i/>
        <sz val="10"/>
        <color indexed="9"/>
        <rFont val="Arial"/>
        <family val="2"/>
      </rPr>
      <t>Brief description of focus area / goal / priority</t>
    </r>
  </si>
  <si>
    <r>
      <t xml:space="preserve">Improvement activities
</t>
    </r>
    <r>
      <rPr>
        <sz val="10"/>
        <color theme="0"/>
        <rFont val="Arial"/>
        <family val="2"/>
      </rPr>
      <t>List the key activities required to achieve this goal</t>
    </r>
    <r>
      <rPr>
        <b/>
        <sz val="10"/>
        <color theme="0"/>
        <rFont val="Arial"/>
        <family val="2"/>
      </rPr>
      <t xml:space="preserve">
</t>
    </r>
    <r>
      <rPr>
        <i/>
        <sz val="10"/>
        <color indexed="9"/>
        <rFont val="Arial"/>
        <family val="2"/>
      </rPr>
      <t xml:space="preserve">
E.g.: Implement leadership walk around schedule </t>
    </r>
  </si>
  <si>
    <t>Printable workbook instructions avaliable via the SCV website</t>
  </si>
  <si>
    <t>Click the clinical governance domain below to view the radar chart</t>
  </si>
  <si>
    <t>View Leadership and culture radar chart</t>
  </si>
  <si>
    <t>View Partnering with consumers radar chart</t>
  </si>
  <si>
    <t>Move to Clinical Governance Improvement Plan</t>
  </si>
  <si>
    <t>View Workforce radar chart</t>
  </si>
  <si>
    <t>View Risk management radar chart</t>
  </si>
  <si>
    <t>View Clinical practice radar chart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</si>
</sst>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00"/>
  </numFmts>
  <fonts count="90">
    <font>
      <sz val="10"/>
      <name val="Arial"/>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0"/>
      <name val="Arial"/>
      <family val="2"/>
    </font>
    <font>
      <sz val="10"/>
      <name val="Arial"/>
      <family val="2"/>
      <scheme val="minor"/>
    </font>
    <font>
      <sz val="12"/>
      <name val="Arial"/>
      <family val="2"/>
      <scheme val="minor"/>
    </font>
    <font>
      <sz val="16"/>
      <name val="Arial"/>
      <family val="2"/>
      <scheme val="minor"/>
    </font>
    <font>
      <u/>
      <sz val="10"/>
      <color theme="10"/>
      <name val="Arial"/>
      <family val="2"/>
    </font>
    <font>
      <sz val="11"/>
      <name val="Arial"/>
      <family val="2"/>
      <scheme val="minor"/>
    </font>
    <font>
      <b/>
      <sz val="11"/>
      <color theme="0"/>
      <name val="Arial"/>
      <family val="2"/>
      <scheme val="minor"/>
    </font>
    <font>
      <b/>
      <sz val="11"/>
      <color theme="1"/>
      <name val="Arial"/>
      <family val="2"/>
      <scheme val="minor"/>
    </font>
    <font>
      <sz val="11"/>
      <color theme="0"/>
      <name val="Arial"/>
      <family val="2"/>
      <scheme val="minor"/>
    </font>
    <font>
      <b/>
      <sz val="14"/>
      <color theme="0"/>
      <name val="Arial"/>
      <family val="2"/>
      <scheme val="minor"/>
    </font>
    <font>
      <sz val="11"/>
      <name val="Arial"/>
      <family val="2"/>
      <scheme val="minor"/>
    </font>
    <font>
      <sz val="9"/>
      <name val="Arial"/>
      <family val="2"/>
      <scheme val="minor"/>
    </font>
    <font>
      <sz val="10"/>
      <name val="Arial"/>
      <family val="2"/>
      <scheme val="minor"/>
    </font>
    <font>
      <b/>
      <sz val="14"/>
      <color indexed="9"/>
      <name val="Arial"/>
      <family val="2"/>
      <scheme val="minor"/>
    </font>
    <font>
      <b/>
      <sz val="10"/>
      <color indexed="9"/>
      <name val="Arial"/>
      <family val="2"/>
      <scheme val="minor"/>
    </font>
    <font>
      <b/>
      <sz val="12"/>
      <color theme="0"/>
      <name val="Arial"/>
      <family val="2"/>
      <scheme val="minor"/>
    </font>
    <font>
      <b/>
      <sz val="10"/>
      <color theme="0"/>
      <name val="Arial"/>
      <family val="2"/>
      <scheme val="minor"/>
    </font>
    <font>
      <b/>
      <sz val="12"/>
      <name val="Arial"/>
      <family val="2"/>
      <scheme val="minor"/>
    </font>
    <font>
      <sz val="12"/>
      <name val="Arial"/>
      <family val="2"/>
      <scheme val="minor"/>
    </font>
    <font>
      <b/>
      <sz val="11"/>
      <name val="Arial"/>
      <family val="2"/>
      <scheme val="minor"/>
    </font>
    <font>
      <b/>
      <sz val="10"/>
      <name val="Arial"/>
      <family val="2"/>
      <scheme val="minor"/>
    </font>
    <font>
      <b/>
      <sz val="12"/>
      <color indexed="9"/>
      <name val="Arial"/>
      <family val="2"/>
      <scheme val="minor"/>
    </font>
    <font>
      <b/>
      <sz val="14"/>
      <color rgb="FF7030A0"/>
      <name val="Arial"/>
      <family val="2"/>
      <scheme val="minor"/>
    </font>
    <font>
      <i/>
      <sz val="10"/>
      <name val="Arial"/>
      <family val="2"/>
      <scheme val="minor"/>
    </font>
    <font>
      <sz val="10"/>
      <color theme="0"/>
      <name val="Arial"/>
      <family val="2"/>
      <scheme val="minor"/>
    </font>
    <font>
      <i/>
      <sz val="10"/>
      <color theme="0"/>
      <name val="Arial"/>
      <family val="2"/>
      <scheme val="minor"/>
    </font>
    <font>
      <i/>
      <sz val="11"/>
      <color theme="0"/>
      <name val="Arial"/>
      <family val="2"/>
      <scheme val="minor"/>
    </font>
    <font>
      <i/>
      <sz val="11"/>
      <name val="Arial"/>
      <family val="2"/>
      <scheme val="minor"/>
    </font>
    <font>
      <sz val="16"/>
      <name val="Arial"/>
      <family val="2"/>
      <scheme val="minor"/>
    </font>
    <font>
      <i/>
      <sz val="12"/>
      <name val="Arial"/>
      <family val="2"/>
      <scheme val="minor"/>
    </font>
    <font>
      <sz val="12"/>
      <color theme="0"/>
      <name val="Arial"/>
      <family val="2"/>
      <scheme val="minor"/>
    </font>
    <font>
      <b/>
      <sz val="24"/>
      <color theme="0"/>
      <name val="Arial"/>
      <family val="2"/>
      <scheme val="minor"/>
    </font>
    <font>
      <sz val="10"/>
      <color theme="6"/>
      <name val="Arial"/>
      <family val="2"/>
      <scheme val="minor"/>
    </font>
    <font>
      <b/>
      <sz val="11"/>
      <color rgb="FFFFFFFF"/>
      <name val="Arial"/>
      <family val="2"/>
      <scheme val="minor"/>
    </font>
    <font>
      <i/>
      <sz val="11"/>
      <color rgb="FFFFFFFF"/>
      <name val="Arial"/>
      <family val="2"/>
      <scheme val="minor"/>
    </font>
    <font>
      <sz val="11"/>
      <color rgb="FFFFFFFF"/>
      <name val="Arial"/>
      <family val="2"/>
      <scheme val="minor"/>
    </font>
    <font>
      <sz val="9"/>
      <name val="Arial"/>
      <family val="2"/>
    </font>
    <font>
      <sz val="9"/>
      <color rgb="FF000000"/>
      <name val="Arial"/>
      <family val="2"/>
    </font>
    <font>
      <b/>
      <sz val="9"/>
      <name val="Arial"/>
      <family val="2"/>
      <scheme val="minor"/>
    </font>
    <font>
      <sz val="8"/>
      <name val="Arial"/>
      <family val="2"/>
      <scheme val="minor"/>
    </font>
    <font>
      <b/>
      <u/>
      <sz val="12"/>
      <color theme="10"/>
      <name val="Arial"/>
      <family val="2"/>
    </font>
    <font>
      <sz val="11"/>
      <color rgb="FFFF0000"/>
      <name val="Arial"/>
      <family val="2"/>
      <scheme val="minor"/>
    </font>
    <font>
      <sz val="11"/>
      <color theme="7"/>
      <name val="Arial"/>
      <family val="2"/>
      <scheme val="minor"/>
    </font>
    <font>
      <sz val="12"/>
      <name val="Arial"/>
      <family val="2"/>
    </font>
    <font>
      <b/>
      <sz val="12"/>
      <color theme="0"/>
      <name val="Arial"/>
      <family val="2"/>
    </font>
    <font>
      <sz val="12"/>
      <color theme="0"/>
      <name val="Arial"/>
      <family val="2"/>
    </font>
    <font>
      <b/>
      <sz val="16"/>
      <color theme="0"/>
      <name val="Arial"/>
      <family val="2"/>
    </font>
    <font>
      <sz val="8"/>
      <name val="Arial"/>
      <family val="2"/>
    </font>
    <font>
      <b/>
      <sz val="10"/>
      <color theme="0"/>
      <name val="Arial"/>
      <family val="2"/>
    </font>
    <font>
      <i/>
      <sz val="10"/>
      <color indexed="9"/>
      <name val="Arial"/>
      <family val="2"/>
    </font>
    <font>
      <b/>
      <sz val="10"/>
      <color indexed="9"/>
      <name val="Arial"/>
      <family val="2"/>
    </font>
    <font>
      <i/>
      <sz val="10"/>
      <color theme="0"/>
      <name val="Arial"/>
      <family val="2"/>
    </font>
    <font>
      <b/>
      <sz val="9"/>
      <color rgb="FF000000"/>
      <name val="Arial"/>
      <family val="2"/>
    </font>
    <font>
      <b/>
      <sz val="9"/>
      <color indexed="81"/>
      <name val="Arial"/>
      <family val="2"/>
      <scheme val="major"/>
    </font>
    <font>
      <sz val="9"/>
      <color indexed="81"/>
      <name val="Arial"/>
      <family val="2"/>
      <scheme val="major"/>
    </font>
    <font>
      <b/>
      <sz val="9"/>
      <color indexed="81"/>
      <name val="Arial"/>
      <family val="2"/>
      <scheme val="minor"/>
    </font>
    <font>
      <sz val="9"/>
      <color indexed="81"/>
      <name val="Arial"/>
      <family val="2"/>
      <scheme val="minor"/>
    </font>
    <font>
      <sz val="9"/>
      <color indexed="81"/>
      <name val="Tahoma"/>
      <family val="2"/>
    </font>
    <font>
      <b/>
      <sz val="11"/>
      <name val="Arial"/>
      <family val="2"/>
      <scheme val="minor"/>
    </font>
    <font>
      <sz val="11"/>
      <name val="Arial"/>
      <family val="2"/>
      <scheme val="minor"/>
    </font>
    <font>
      <sz val="9"/>
      <color indexed="81"/>
      <name val="Arial"/>
      <family val="2"/>
    </font>
    <font>
      <b/>
      <sz val="9"/>
      <color indexed="81"/>
      <name val="Arial"/>
      <family val="2"/>
    </font>
    <font>
      <i/>
      <sz val="9"/>
      <name val="Arial"/>
      <family val="2"/>
    </font>
    <font>
      <sz val="9"/>
      <color rgb="FF000000"/>
      <name val="Arial"/>
      <family val="2"/>
      <scheme val="minor"/>
    </font>
    <font>
      <b/>
      <sz val="9"/>
      <color indexed="81"/>
      <name val="Arial'"/>
    </font>
    <font>
      <sz val="9"/>
      <color indexed="81"/>
      <name val="Arial'"/>
    </font>
    <font>
      <b/>
      <sz val="9"/>
      <color indexed="81"/>
      <name val="Arial body"/>
    </font>
    <font>
      <sz val="9"/>
      <color indexed="81"/>
      <name val="Arial body"/>
    </font>
    <font>
      <b/>
      <sz val="16"/>
      <color theme="0"/>
      <name val="Arial"/>
      <family val="2"/>
      <scheme val="minor"/>
    </font>
    <font>
      <b/>
      <i/>
      <sz val="10"/>
      <color theme="8"/>
      <name val="Arial"/>
      <family val="2"/>
      <scheme val="minor"/>
    </font>
    <font>
      <b/>
      <i/>
      <sz val="10"/>
      <color theme="8"/>
      <name val="Arial"/>
      <family val="2"/>
    </font>
    <font>
      <b/>
      <i/>
      <sz val="11"/>
      <color theme="8"/>
      <name val="Arial"/>
      <family val="2"/>
      <scheme val="minor"/>
    </font>
    <font>
      <b/>
      <i/>
      <sz val="12"/>
      <color theme="8"/>
      <name val="Arial"/>
      <family val="2"/>
      <scheme val="minor"/>
    </font>
    <font>
      <sz val="9"/>
      <color theme="1"/>
      <name val="Arial"/>
      <family val="2"/>
      <scheme val="minor"/>
    </font>
    <font>
      <sz val="10"/>
      <color theme="1"/>
      <name val="Arial"/>
      <family val="2"/>
      <scheme val="minor"/>
    </font>
    <font>
      <b/>
      <u/>
      <sz val="12"/>
      <color theme="0"/>
      <name val="Arial"/>
      <family val="2"/>
    </font>
    <font>
      <sz val="10"/>
      <color theme="0"/>
      <name val="Arial"/>
      <family val="2"/>
    </font>
  </fonts>
  <fills count="43">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1" tint="0.34998626667073579"/>
        <bgColor indexed="64"/>
      </patternFill>
    </fill>
    <fill>
      <patternFill patternType="solid">
        <fgColor rgb="FF006298"/>
        <bgColor indexed="64"/>
      </patternFill>
    </fill>
    <fill>
      <patternFill patternType="solid">
        <fgColor theme="2" tint="-9.9978637043366805E-2"/>
        <bgColor indexed="64"/>
      </patternFill>
    </fill>
    <fill>
      <patternFill patternType="solid">
        <fgColor rgb="FF1D1760"/>
        <bgColor indexed="64"/>
      </patternFill>
    </fill>
    <fill>
      <patternFill patternType="solid">
        <fgColor rgb="FF4E58A7"/>
        <bgColor indexed="64"/>
      </patternFill>
    </fill>
    <fill>
      <patternFill patternType="solid">
        <fgColor rgb="FF8C2A90"/>
        <bgColor indexed="64"/>
      </patternFill>
    </fill>
    <fill>
      <patternFill patternType="solid">
        <fgColor rgb="FFD51B5D"/>
        <bgColor indexed="64"/>
      </patternFill>
    </fill>
    <fill>
      <patternFill patternType="solid">
        <fgColor rgb="FF007586"/>
        <bgColor indexed="64"/>
      </patternFill>
    </fill>
    <fill>
      <patternFill patternType="solid">
        <fgColor rgb="FFFFC000"/>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rgb="FF00B050"/>
        <bgColor indexed="64"/>
      </patternFill>
    </fill>
    <fill>
      <patternFill patternType="solid">
        <fgColor rgb="FFFFD966"/>
        <bgColor indexed="64"/>
      </patternFill>
    </fill>
    <fill>
      <patternFill patternType="solid">
        <fgColor theme="1" tint="0.249977111117893"/>
        <bgColor indexed="64"/>
      </patternFill>
    </fill>
    <fill>
      <patternFill patternType="solid">
        <fgColor rgb="FF92D050"/>
        <bgColor indexed="64"/>
      </patternFill>
    </fill>
    <fill>
      <patternFill patternType="solid">
        <fgColor rgb="FFEA0000"/>
        <bgColor indexed="64"/>
      </patternFill>
    </fill>
    <fill>
      <patternFill patternType="solid">
        <fgColor rgb="FFFB8B03"/>
        <bgColor indexed="64"/>
      </patternFill>
    </fill>
    <fill>
      <patternFill patternType="solid">
        <fgColor theme="6" tint="-0.249977111117893"/>
        <bgColor indexed="64"/>
      </patternFill>
    </fill>
    <fill>
      <patternFill patternType="solid">
        <fgColor rgb="FFFFCC00"/>
        <bgColor indexed="64"/>
      </patternFill>
    </fill>
    <fill>
      <patternFill patternType="solid">
        <fgColor theme="9"/>
        <bgColor indexed="64"/>
      </patternFill>
    </fill>
    <fill>
      <patternFill patternType="solid">
        <fgColor rgb="FF009999"/>
        <bgColor indexed="64"/>
      </patternFill>
    </fill>
    <fill>
      <patternFill patternType="solid">
        <fgColor theme="6" tint="-0.499984740745262"/>
        <bgColor indexed="64"/>
      </patternFill>
    </fill>
    <fill>
      <patternFill patternType="solid">
        <fgColor theme="7" tint="-0.249977111117893"/>
        <bgColor indexed="64"/>
      </patternFill>
    </fill>
    <fill>
      <patternFill patternType="solid">
        <fgColor theme="9" tint="-0.249977111117893"/>
        <bgColor indexed="64"/>
      </patternFill>
    </fill>
    <fill>
      <patternFill patternType="solid">
        <fgColor rgb="FF008080"/>
        <bgColor indexed="64"/>
      </patternFill>
    </fill>
    <fill>
      <patternFill patternType="solid">
        <fgColor theme="3"/>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E1FEFF"/>
        <bgColor indexed="64"/>
      </patternFill>
    </fill>
    <fill>
      <patternFill patternType="solid">
        <fgColor theme="4"/>
        <bgColor indexed="64"/>
      </patternFill>
    </fill>
    <fill>
      <patternFill patternType="solid">
        <fgColor rgb="FF002060"/>
        <bgColor indexed="64"/>
      </patternFill>
    </fill>
    <fill>
      <patternFill patternType="solid">
        <fgColor rgb="FF7CE0DE"/>
        <bgColor indexed="64"/>
      </patternFill>
    </fill>
    <fill>
      <patternFill patternType="solid">
        <fgColor theme="2"/>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style="thin">
        <color theme="0"/>
      </right>
      <top style="thin">
        <color theme="0"/>
      </top>
      <bottom style="thin">
        <color theme="0" tint="-0.499984740745262"/>
      </bottom>
      <diagonal/>
    </border>
    <border>
      <left style="thin">
        <color theme="0"/>
      </left>
      <right style="thin">
        <color theme="0"/>
      </right>
      <top style="thin">
        <color theme="0"/>
      </top>
      <bottom style="thin">
        <color theme="0" tint="-0.499984740745262"/>
      </bottom>
      <diagonal/>
    </border>
    <border>
      <left style="thin">
        <color theme="0" tint="-0.499984740745262"/>
      </left>
      <right/>
      <top style="thin">
        <color theme="0" tint="-0.499984740745262"/>
      </top>
      <bottom style="thin">
        <color theme="0"/>
      </bottom>
      <diagonal/>
    </border>
    <border>
      <left/>
      <right/>
      <top style="thin">
        <color theme="0" tint="-0.499984740745262"/>
      </top>
      <bottom style="thin">
        <color theme="0"/>
      </bottom>
      <diagonal/>
    </border>
    <border>
      <left style="thin">
        <color theme="0" tint="-0.499984740745262"/>
      </left>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style="thin">
        <color theme="0"/>
      </right>
      <top style="thin">
        <color theme="0" tint="-0.499984740745262"/>
      </top>
      <bottom/>
      <diagonal/>
    </border>
    <border>
      <left style="thin">
        <color theme="0"/>
      </left>
      <right style="thin">
        <color theme="0"/>
      </right>
      <top style="thin">
        <color theme="0" tint="-0.499984740745262"/>
      </top>
      <bottom/>
      <diagonal/>
    </border>
    <border>
      <left style="thin">
        <color theme="0"/>
      </left>
      <right/>
      <top style="thin">
        <color theme="0" tint="-0.499984740745262"/>
      </top>
      <bottom/>
      <diagonal/>
    </border>
    <border>
      <left style="thin">
        <color theme="0"/>
      </left>
      <right/>
      <top style="thin">
        <color theme="0"/>
      </top>
      <bottom style="thin">
        <color theme="0" tint="-0.499984740745262"/>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1" tint="0.34998626667073579"/>
      </right>
      <top style="thin">
        <color theme="1" tint="0.34998626667073579"/>
      </top>
      <bottom/>
      <diagonal/>
    </border>
    <border>
      <left/>
      <right/>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0"/>
      </bottom>
      <diagonal/>
    </border>
    <border>
      <left style="thin">
        <color theme="1" tint="0.34998626667073579"/>
      </left>
      <right style="thin">
        <color theme="1" tint="0.34998626667073579"/>
      </right>
      <top style="thin">
        <color theme="0"/>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style="thin">
        <color theme="1" tint="0.34998626667073579"/>
      </left>
      <right style="thin">
        <color theme="0"/>
      </right>
      <top style="thin">
        <color theme="1" tint="0.34998626667073579"/>
      </top>
      <bottom/>
      <diagonal/>
    </border>
    <border>
      <left style="thin">
        <color theme="0"/>
      </left>
      <right style="thin">
        <color theme="0"/>
      </right>
      <top style="thin">
        <color theme="1" tint="0.34998626667073579"/>
      </top>
      <bottom/>
      <diagonal/>
    </border>
    <border>
      <left style="thin">
        <color theme="0"/>
      </left>
      <right style="thin">
        <color theme="1" tint="0.34998626667073579"/>
      </right>
      <top style="thin">
        <color theme="1" tint="0.34998626667073579"/>
      </top>
      <bottom/>
      <diagonal/>
    </border>
    <border>
      <left style="thin">
        <color theme="1" tint="0.34998626667073579"/>
      </left>
      <right/>
      <top/>
      <bottom/>
      <diagonal/>
    </border>
    <border>
      <left/>
      <right/>
      <top style="thin">
        <color theme="0"/>
      </top>
      <bottom/>
      <diagonal/>
    </border>
    <border>
      <left/>
      <right/>
      <top style="thin">
        <color theme="1" tint="0.34998626667073579"/>
      </top>
      <bottom style="thin">
        <color theme="1" tint="0.34998626667073579"/>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tint="-0.499984740745262"/>
      </right>
      <top style="thin">
        <color theme="0" tint="-0.499984740745262"/>
      </top>
      <bottom style="thin">
        <color theme="0" tint="-0.499984740745262"/>
      </bottom>
      <diagonal/>
    </border>
    <border>
      <left/>
      <right/>
      <top style="medium">
        <color indexed="64"/>
      </top>
      <bottom style="thin">
        <color theme="0"/>
      </bottom>
      <diagonal/>
    </border>
    <border>
      <left/>
      <right/>
      <top/>
      <bottom style="medium">
        <color indexed="64"/>
      </bottom>
      <diagonal/>
    </border>
    <border>
      <left style="thin">
        <color theme="0"/>
      </left>
      <right/>
      <top style="medium">
        <color indexed="64"/>
      </top>
      <bottom style="thin">
        <color theme="0"/>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theme="1" tint="0.34998626667073579"/>
      </left>
      <right style="thin">
        <color theme="0"/>
      </right>
      <top/>
      <bottom/>
      <diagonal/>
    </border>
    <border>
      <left style="thin">
        <color theme="0"/>
      </left>
      <right style="thin">
        <color theme="0"/>
      </right>
      <top/>
      <bottom/>
      <diagonal/>
    </border>
    <border>
      <left style="thin">
        <color theme="0"/>
      </left>
      <right style="thin">
        <color theme="1" tint="0.34998626667073579"/>
      </right>
      <top/>
      <bottom/>
      <diagonal/>
    </border>
    <border>
      <left style="thin">
        <color theme="1" tint="0.34998626667073579"/>
      </left>
      <right/>
      <top style="thin">
        <color theme="0"/>
      </top>
      <bottom style="thin">
        <color theme="1" tint="0.34998626667073579"/>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theme="1" tint="0.34998626667073579"/>
      </left>
      <right style="thin">
        <color theme="0"/>
      </right>
      <top/>
      <bottom style="thin">
        <color indexed="64"/>
      </bottom>
      <diagonal/>
    </border>
    <border>
      <left/>
      <right style="thin">
        <color theme="0"/>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theme="0"/>
      </left>
      <right style="thin">
        <color theme="0" tint="-0.499984740745262"/>
      </right>
      <top style="thin">
        <color theme="0" tint="-0.499984740745262"/>
      </top>
      <bottom style="thin">
        <color theme="0" tint="-0.499984740745262"/>
      </bottom>
      <diagonal/>
    </border>
    <border>
      <left style="thin">
        <color theme="0"/>
      </left>
      <right style="thin">
        <color theme="0"/>
      </right>
      <top style="thin">
        <color theme="0" tint="-0.499984740745262"/>
      </top>
      <bottom style="thin">
        <color theme="0" tint="-0.499984740745262"/>
      </bottom>
      <diagonal/>
    </border>
    <border>
      <left style="thin">
        <color theme="0" tint="-0.499984740745262"/>
      </left>
      <right style="thin">
        <color theme="0"/>
      </right>
      <top style="thin">
        <color theme="0" tint="-0.499984740745262"/>
      </top>
      <bottom style="thin">
        <color theme="0" tint="-0.499984740745262"/>
      </bottom>
      <diagonal/>
    </border>
    <border>
      <left/>
      <right style="thin">
        <color theme="0"/>
      </right>
      <top style="thin">
        <color theme="0" tint="-0.499984740745262"/>
      </top>
      <bottom/>
      <diagonal/>
    </border>
    <border>
      <left/>
      <right/>
      <top style="thin">
        <color theme="0" tint="-0.499984740745262"/>
      </top>
      <bottom/>
      <diagonal/>
    </border>
    <border>
      <left style="thin">
        <color theme="0" tint="-0.499984740745262"/>
      </left>
      <right/>
      <top style="thin">
        <color theme="0" tint="-0.499984740745262"/>
      </top>
      <bottom/>
      <diagonal/>
    </border>
    <border>
      <left style="double">
        <color rgb="FF005F6D"/>
      </left>
      <right style="double">
        <color theme="0" tint="-0.499984740745262"/>
      </right>
      <top style="double">
        <color theme="0" tint="-0.499984740745262"/>
      </top>
      <bottom style="thin">
        <color theme="0" tint="-0.499984740745262"/>
      </bottom>
      <diagonal/>
    </border>
    <border>
      <left/>
      <right style="double">
        <color rgb="FF005F6D"/>
      </right>
      <top style="thin">
        <color theme="0" tint="-0.499984740745262"/>
      </top>
      <bottom style="thin">
        <color theme="0"/>
      </bottom>
      <diagonal/>
    </border>
    <border>
      <left style="medium">
        <color indexed="64"/>
      </left>
      <right/>
      <top/>
      <bottom style="thin">
        <color indexed="64"/>
      </bottom>
      <diagonal/>
    </border>
    <border>
      <left/>
      <right style="thin">
        <color indexed="64"/>
      </right>
      <top/>
      <bottom/>
      <diagonal/>
    </border>
    <border>
      <left style="thin">
        <color indexed="64"/>
      </left>
      <right style="thin">
        <color indexed="64"/>
      </right>
      <top/>
      <bottom/>
      <diagonal/>
    </border>
    <border>
      <left style="medium">
        <color theme="4"/>
      </left>
      <right style="thin">
        <color indexed="64"/>
      </right>
      <top style="medium">
        <color theme="4"/>
      </top>
      <bottom style="thin">
        <color indexed="64"/>
      </bottom>
      <diagonal/>
    </border>
    <border>
      <left style="thin">
        <color indexed="64"/>
      </left>
      <right style="thin">
        <color indexed="64"/>
      </right>
      <top style="medium">
        <color theme="4"/>
      </top>
      <bottom style="thin">
        <color indexed="64"/>
      </bottom>
      <diagonal/>
    </border>
    <border>
      <left style="thin">
        <color indexed="64"/>
      </left>
      <right style="medium">
        <color theme="4"/>
      </right>
      <top style="medium">
        <color theme="4"/>
      </top>
      <bottom style="thin">
        <color indexed="64"/>
      </bottom>
      <diagonal/>
    </border>
    <border>
      <left style="medium">
        <color theme="4"/>
      </left>
      <right style="thin">
        <color indexed="64"/>
      </right>
      <top style="thin">
        <color indexed="64"/>
      </top>
      <bottom style="thin">
        <color indexed="64"/>
      </bottom>
      <diagonal/>
    </border>
    <border>
      <left style="thin">
        <color indexed="64"/>
      </left>
      <right style="medium">
        <color theme="4"/>
      </right>
      <top style="thin">
        <color indexed="64"/>
      </top>
      <bottom style="thin">
        <color indexed="64"/>
      </bottom>
      <diagonal/>
    </border>
    <border>
      <left style="medium">
        <color theme="4"/>
      </left>
      <right style="thin">
        <color indexed="64"/>
      </right>
      <top style="thin">
        <color indexed="64"/>
      </top>
      <bottom style="medium">
        <color theme="4"/>
      </bottom>
      <diagonal/>
    </border>
    <border>
      <left style="thin">
        <color indexed="64"/>
      </left>
      <right style="thin">
        <color indexed="64"/>
      </right>
      <top style="thin">
        <color indexed="64"/>
      </top>
      <bottom style="medium">
        <color theme="4"/>
      </bottom>
      <diagonal/>
    </border>
    <border>
      <left style="thin">
        <color indexed="64"/>
      </left>
      <right style="medium">
        <color theme="4"/>
      </right>
      <top style="thin">
        <color indexed="64"/>
      </top>
      <bottom style="medium">
        <color theme="4"/>
      </bottom>
      <diagonal/>
    </border>
    <border>
      <left style="medium">
        <color theme="5"/>
      </left>
      <right style="thin">
        <color indexed="64"/>
      </right>
      <top style="medium">
        <color theme="5"/>
      </top>
      <bottom style="thin">
        <color indexed="64"/>
      </bottom>
      <diagonal/>
    </border>
    <border>
      <left style="thin">
        <color indexed="64"/>
      </left>
      <right style="thin">
        <color indexed="64"/>
      </right>
      <top style="medium">
        <color theme="5"/>
      </top>
      <bottom style="thin">
        <color indexed="64"/>
      </bottom>
      <diagonal/>
    </border>
    <border>
      <left style="thin">
        <color indexed="64"/>
      </left>
      <right style="medium">
        <color theme="5"/>
      </right>
      <top style="medium">
        <color theme="5"/>
      </top>
      <bottom style="thin">
        <color indexed="64"/>
      </bottom>
      <diagonal/>
    </border>
    <border>
      <left style="medium">
        <color theme="5"/>
      </left>
      <right style="thin">
        <color indexed="64"/>
      </right>
      <top style="thin">
        <color indexed="64"/>
      </top>
      <bottom style="thin">
        <color indexed="64"/>
      </bottom>
      <diagonal/>
    </border>
    <border>
      <left style="medium">
        <color theme="5"/>
      </left>
      <right style="thin">
        <color indexed="64"/>
      </right>
      <top style="thin">
        <color indexed="64"/>
      </top>
      <bottom style="medium">
        <color theme="5"/>
      </bottom>
      <diagonal/>
    </border>
    <border>
      <left style="thin">
        <color indexed="64"/>
      </left>
      <right style="thin">
        <color indexed="64"/>
      </right>
      <top style="thin">
        <color indexed="64"/>
      </top>
      <bottom style="medium">
        <color theme="5"/>
      </bottom>
      <diagonal/>
    </border>
    <border>
      <left style="thin">
        <color indexed="64"/>
      </left>
      <right style="medium">
        <color theme="5"/>
      </right>
      <top style="thin">
        <color indexed="64"/>
      </top>
      <bottom style="medium">
        <color theme="5"/>
      </bottom>
      <diagonal/>
    </border>
    <border>
      <left style="thin">
        <color indexed="64"/>
      </left>
      <right style="thin">
        <color theme="6"/>
      </right>
      <top style="thin">
        <color indexed="64"/>
      </top>
      <bottom style="thin">
        <color theme="6"/>
      </bottom>
      <diagonal/>
    </border>
    <border>
      <left style="medium">
        <color theme="6"/>
      </left>
      <right style="thin">
        <color indexed="64"/>
      </right>
      <top style="medium">
        <color theme="6"/>
      </top>
      <bottom style="thin">
        <color indexed="64"/>
      </bottom>
      <diagonal/>
    </border>
    <border>
      <left style="thin">
        <color indexed="64"/>
      </left>
      <right style="thin">
        <color indexed="64"/>
      </right>
      <top style="medium">
        <color theme="6"/>
      </top>
      <bottom style="thin">
        <color indexed="64"/>
      </bottom>
      <diagonal/>
    </border>
    <border>
      <left style="thin">
        <color indexed="64"/>
      </left>
      <right style="medium">
        <color theme="6"/>
      </right>
      <top style="medium">
        <color theme="6"/>
      </top>
      <bottom style="thin">
        <color indexed="64"/>
      </bottom>
      <diagonal/>
    </border>
    <border>
      <left style="thin">
        <color indexed="64"/>
      </left>
      <right style="thin">
        <color indexed="64"/>
      </right>
      <top style="thin">
        <color indexed="64"/>
      </top>
      <bottom style="medium">
        <color theme="6"/>
      </bottom>
      <diagonal/>
    </border>
    <border>
      <left style="thin">
        <color indexed="64"/>
      </left>
      <right style="medium">
        <color theme="6"/>
      </right>
      <top style="thin">
        <color indexed="64"/>
      </top>
      <bottom style="medium">
        <color theme="6"/>
      </bottom>
      <diagonal/>
    </border>
    <border>
      <left style="medium">
        <color theme="7"/>
      </left>
      <right style="thin">
        <color indexed="64"/>
      </right>
      <top style="medium">
        <color theme="7"/>
      </top>
      <bottom style="thin">
        <color indexed="64"/>
      </bottom>
      <diagonal/>
    </border>
    <border>
      <left style="thin">
        <color indexed="64"/>
      </left>
      <right style="thin">
        <color indexed="64"/>
      </right>
      <top style="medium">
        <color theme="7"/>
      </top>
      <bottom style="thin">
        <color indexed="64"/>
      </bottom>
      <diagonal/>
    </border>
    <border>
      <left style="thin">
        <color indexed="64"/>
      </left>
      <right style="medium">
        <color theme="7"/>
      </right>
      <top style="medium">
        <color theme="7"/>
      </top>
      <bottom style="thin">
        <color indexed="64"/>
      </bottom>
      <diagonal/>
    </border>
    <border>
      <left style="medium">
        <color theme="7"/>
      </left>
      <right style="thin">
        <color indexed="64"/>
      </right>
      <top style="thin">
        <color indexed="64"/>
      </top>
      <bottom style="medium">
        <color theme="7"/>
      </bottom>
      <diagonal/>
    </border>
    <border>
      <left style="thin">
        <color indexed="64"/>
      </left>
      <right style="thin">
        <color indexed="64"/>
      </right>
      <top style="thin">
        <color indexed="64"/>
      </top>
      <bottom style="medium">
        <color theme="7"/>
      </bottom>
      <diagonal/>
    </border>
    <border>
      <left style="thin">
        <color indexed="64"/>
      </left>
      <right style="medium">
        <color theme="7"/>
      </right>
      <top style="thin">
        <color indexed="64"/>
      </top>
      <bottom style="medium">
        <color theme="7"/>
      </bottom>
      <diagonal/>
    </border>
    <border>
      <left style="medium">
        <color theme="8"/>
      </left>
      <right style="thin">
        <color indexed="64"/>
      </right>
      <top style="medium">
        <color theme="8"/>
      </top>
      <bottom style="thin">
        <color indexed="64"/>
      </bottom>
      <diagonal/>
    </border>
    <border>
      <left style="thin">
        <color indexed="64"/>
      </left>
      <right style="thin">
        <color indexed="64"/>
      </right>
      <top style="medium">
        <color theme="8"/>
      </top>
      <bottom style="thin">
        <color indexed="64"/>
      </bottom>
      <diagonal/>
    </border>
    <border>
      <left style="thin">
        <color indexed="64"/>
      </left>
      <right style="medium">
        <color theme="8"/>
      </right>
      <top style="medium">
        <color theme="8"/>
      </top>
      <bottom style="thin">
        <color indexed="64"/>
      </bottom>
      <diagonal/>
    </border>
    <border>
      <left style="medium">
        <color theme="8"/>
      </left>
      <right style="thin">
        <color indexed="64"/>
      </right>
      <top style="thin">
        <color indexed="64"/>
      </top>
      <bottom style="thin">
        <color indexed="64"/>
      </bottom>
      <diagonal/>
    </border>
    <border>
      <left style="medium">
        <color theme="8"/>
      </left>
      <right style="thin">
        <color indexed="64"/>
      </right>
      <top style="thin">
        <color indexed="64"/>
      </top>
      <bottom style="medium">
        <color theme="8"/>
      </bottom>
      <diagonal/>
    </border>
    <border>
      <left style="thin">
        <color indexed="64"/>
      </left>
      <right style="thin">
        <color indexed="64"/>
      </right>
      <top style="thin">
        <color indexed="64"/>
      </top>
      <bottom style="medium">
        <color theme="8"/>
      </bottom>
      <diagonal/>
    </border>
    <border>
      <left style="thin">
        <color indexed="64"/>
      </left>
      <right style="medium">
        <color theme="8"/>
      </right>
      <top style="thin">
        <color indexed="64"/>
      </top>
      <bottom style="medium">
        <color theme="8"/>
      </bottom>
      <diagonal/>
    </border>
    <border>
      <left style="thin">
        <color indexed="64"/>
      </left>
      <right style="thin">
        <color theme="6"/>
      </right>
      <top style="medium">
        <color theme="7"/>
      </top>
      <bottom style="thin">
        <color indexed="64"/>
      </bottom>
      <diagonal/>
    </border>
    <border>
      <left style="medium">
        <color theme="7"/>
      </left>
      <right style="thin">
        <color indexed="64"/>
      </right>
      <top style="thin">
        <color indexed="64"/>
      </top>
      <bottom style="thin">
        <color theme="6"/>
      </bottom>
      <diagonal/>
    </border>
    <border>
      <left/>
      <right style="thin">
        <color indexed="64"/>
      </right>
      <top/>
      <bottom style="medium">
        <color theme="7"/>
      </bottom>
      <diagonal/>
    </border>
    <border>
      <left style="medium">
        <color theme="6"/>
      </left>
      <right style="thin">
        <color indexed="64"/>
      </right>
      <top style="thin">
        <color indexed="64"/>
      </top>
      <bottom style="thin">
        <color indexed="64"/>
      </bottom>
      <diagonal/>
    </border>
    <border>
      <left style="medium">
        <color theme="6"/>
      </left>
      <right style="thin">
        <color indexed="64"/>
      </right>
      <top style="thin">
        <color indexed="64"/>
      </top>
      <bottom style="medium">
        <color theme="6"/>
      </bottom>
      <diagonal/>
    </border>
    <border>
      <left style="thin">
        <color indexed="64"/>
      </left>
      <right style="medium">
        <color theme="5"/>
      </right>
      <top/>
      <bottom style="thin">
        <color indexed="64"/>
      </bottom>
      <diagonal/>
    </border>
    <border>
      <left style="thin">
        <color indexed="64"/>
      </left>
      <right style="thin">
        <color indexed="64"/>
      </right>
      <top/>
      <bottom style="medium">
        <color theme="5"/>
      </bottom>
      <diagonal/>
    </border>
    <border>
      <left style="thin">
        <color indexed="64"/>
      </left>
      <right style="medium">
        <color theme="7"/>
      </right>
      <top/>
      <bottom style="thin">
        <color indexed="64"/>
      </bottom>
      <diagonal/>
    </border>
    <border>
      <left style="thin">
        <color indexed="64"/>
      </left>
      <right style="medium">
        <color theme="6"/>
      </right>
      <top/>
      <bottom style="thin">
        <color indexed="64"/>
      </bottom>
      <diagonal/>
    </border>
    <border>
      <left style="thin">
        <color indexed="64"/>
      </left>
      <right style="thin">
        <color indexed="64"/>
      </right>
      <top/>
      <bottom style="medium">
        <color theme="6"/>
      </bottom>
      <diagonal/>
    </border>
    <border>
      <left style="thin">
        <color indexed="64"/>
      </left>
      <right style="thin">
        <color indexed="64"/>
      </right>
      <top/>
      <bottom style="medium">
        <color theme="7"/>
      </bottom>
      <diagonal/>
    </border>
    <border>
      <left style="thin">
        <color indexed="64"/>
      </left>
      <right style="medium">
        <color theme="8"/>
      </right>
      <top/>
      <bottom style="thin">
        <color indexed="64"/>
      </bottom>
      <diagonal/>
    </border>
    <border>
      <left/>
      <right/>
      <top style="thin">
        <color theme="1" tint="0.34998626667073579"/>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6"/>
      </left>
      <right/>
      <top style="medium">
        <color theme="6"/>
      </top>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style="medium">
        <color theme="7"/>
      </left>
      <right/>
      <top style="medium">
        <color theme="7"/>
      </top>
      <bottom/>
      <diagonal/>
    </border>
    <border>
      <left/>
      <right/>
      <top style="medium">
        <color theme="7"/>
      </top>
      <bottom/>
      <diagonal/>
    </border>
    <border>
      <left/>
      <right style="medium">
        <color theme="7"/>
      </right>
      <top style="medium">
        <color theme="7"/>
      </top>
      <bottom/>
      <diagonal/>
    </border>
    <border>
      <left style="medium">
        <color theme="7"/>
      </left>
      <right/>
      <top/>
      <bottom/>
      <diagonal/>
    </border>
    <border>
      <left/>
      <right style="medium">
        <color theme="7"/>
      </right>
      <top/>
      <bottom/>
      <diagonal/>
    </border>
    <border>
      <left style="medium">
        <color theme="8"/>
      </left>
      <right/>
      <top style="medium">
        <color theme="8"/>
      </top>
      <bottom/>
      <diagonal/>
    </border>
    <border>
      <left/>
      <right/>
      <top style="medium">
        <color theme="8"/>
      </top>
      <bottom/>
      <diagonal/>
    </border>
    <border>
      <left/>
      <right style="medium">
        <color theme="8"/>
      </right>
      <top style="medium">
        <color theme="8"/>
      </top>
      <bottom/>
      <diagonal/>
    </border>
    <border>
      <left style="medium">
        <color theme="8"/>
      </left>
      <right/>
      <top/>
      <bottom/>
      <diagonal/>
    </border>
    <border>
      <left/>
      <right style="medium">
        <color theme="8"/>
      </right>
      <top/>
      <bottom/>
      <diagonal/>
    </border>
    <border>
      <left style="medium">
        <color theme="8"/>
      </left>
      <right/>
      <top/>
      <bottom style="medium">
        <color theme="8"/>
      </bottom>
      <diagonal/>
    </border>
    <border>
      <left/>
      <right/>
      <top/>
      <bottom style="medium">
        <color theme="8"/>
      </bottom>
      <diagonal/>
    </border>
    <border>
      <left/>
      <right style="medium">
        <color theme="8"/>
      </right>
      <top/>
      <bottom style="medium">
        <color theme="8"/>
      </bottom>
      <diagonal/>
    </border>
    <border>
      <left style="medium">
        <color indexed="64"/>
      </left>
      <right style="thin">
        <color theme="0"/>
      </right>
      <top style="medium">
        <color indexed="64"/>
      </top>
      <bottom/>
      <diagonal/>
    </border>
    <border>
      <left style="medium">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medium">
        <color indexed="64"/>
      </right>
      <top/>
      <bottom style="thin">
        <color theme="0"/>
      </bottom>
      <diagonal/>
    </border>
    <border>
      <left style="thin">
        <color theme="0"/>
      </left>
      <right/>
      <top style="medium">
        <color indexed="64"/>
      </top>
      <bottom/>
      <diagonal/>
    </border>
    <border>
      <left/>
      <right style="medium">
        <color indexed="64"/>
      </right>
      <top style="medium">
        <color indexed="64"/>
      </top>
      <bottom style="thin">
        <color theme="0"/>
      </bottom>
      <diagonal/>
    </border>
    <border>
      <left style="medium">
        <color indexed="64"/>
      </left>
      <right style="medium">
        <color indexed="64"/>
      </right>
      <top style="medium">
        <color indexed="64"/>
      </top>
      <bottom style="medium">
        <color indexed="64"/>
      </bottom>
      <diagonal/>
    </border>
    <border>
      <left/>
      <right/>
      <top style="thin">
        <color indexed="64"/>
      </top>
      <bottom style="thin">
        <color theme="1" tint="0.34998626667073579"/>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thin">
        <color indexed="64"/>
      </right>
      <top style="thin">
        <color theme="0"/>
      </top>
      <bottom/>
      <diagonal/>
    </border>
    <border>
      <left/>
      <right style="thin">
        <color indexed="64"/>
      </right>
      <top/>
      <bottom style="thin">
        <color theme="1" tint="0.34998626667073579"/>
      </bottom>
      <diagonal/>
    </border>
    <border>
      <left/>
      <right style="medium">
        <color indexed="64"/>
      </right>
      <top style="thin">
        <color indexed="64"/>
      </top>
      <bottom style="thin">
        <color indexed="64"/>
      </bottom>
      <diagonal/>
    </border>
  </borders>
  <cellStyleXfs count="15">
    <xf numFmtId="0" fontId="0" fillId="0" borderId="0"/>
    <xf numFmtId="0" fontId="12" fillId="0" borderId="0"/>
    <xf numFmtId="0" fontId="13" fillId="0" borderId="0"/>
    <xf numFmtId="0" fontId="11" fillId="0" borderId="0"/>
    <xf numFmtId="0" fontId="10" fillId="0" borderId="0"/>
    <xf numFmtId="0" fontId="9" fillId="0" borderId="0"/>
    <xf numFmtId="0" fontId="8" fillId="0" borderId="0"/>
    <xf numFmtId="0" fontId="8" fillId="0" borderId="0"/>
    <xf numFmtId="0" fontId="1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cellStyleXfs>
  <cellXfs count="585">
    <xf numFmtId="0" fontId="0" fillId="0" borderId="0" xfId="0"/>
    <xf numFmtId="0" fontId="8" fillId="0" borderId="0" xfId="6"/>
    <xf numFmtId="0" fontId="15" fillId="0" borderId="0" xfId="0" applyFont="1" applyAlignment="1">
      <alignment vertical="top" wrapText="1"/>
    </xf>
    <xf numFmtId="0" fontId="14" fillId="0" borderId="0" xfId="0" applyFont="1" applyAlignment="1">
      <alignment wrapText="1"/>
    </xf>
    <xf numFmtId="0" fontId="16" fillId="0" borderId="0" xfId="0" applyFont="1" applyAlignment="1">
      <alignment wrapText="1"/>
    </xf>
    <xf numFmtId="0" fontId="14" fillId="0" borderId="0" xfId="0" applyFont="1" applyAlignment="1">
      <alignment vertical="top" wrapText="1"/>
    </xf>
    <xf numFmtId="0" fontId="18" fillId="0" borderId="0" xfId="0" applyFont="1" applyAlignment="1">
      <alignment vertical="top" wrapText="1"/>
    </xf>
    <xf numFmtId="0" fontId="18" fillId="0" borderId="0" xfId="0" applyFont="1" applyAlignment="1">
      <alignment wrapText="1"/>
    </xf>
    <xf numFmtId="0" fontId="7" fillId="0" borderId="0" xfId="6" applyFont="1"/>
    <xf numFmtId="0" fontId="24" fillId="0" borderId="0" xfId="2" applyFont="1" applyAlignment="1">
      <alignment vertical="center"/>
    </xf>
    <xf numFmtId="0" fontId="25" fillId="0" borderId="0" xfId="2" applyFont="1"/>
    <xf numFmtId="0" fontId="25" fillId="0" borderId="0" xfId="0" applyFont="1"/>
    <xf numFmtId="0" fontId="19" fillId="2" borderId="57" xfId="0" applyFont="1" applyFill="1" applyBorder="1" applyAlignment="1">
      <alignment horizontal="center" vertical="center" wrapText="1"/>
    </xf>
    <xf numFmtId="0" fontId="31" fillId="0" borderId="0" xfId="0" applyFont="1"/>
    <xf numFmtId="0" fontId="23" fillId="0" borderId="0" xfId="0" applyFont="1" applyAlignment="1">
      <alignment vertical="center"/>
    </xf>
    <xf numFmtId="0" fontId="31" fillId="0" borderId="0" xfId="0" applyFont="1" applyAlignment="1">
      <alignment vertical="center"/>
    </xf>
    <xf numFmtId="0" fontId="27" fillId="2" borderId="33" xfId="0" applyFont="1" applyFill="1" applyBorder="1" applyAlignment="1">
      <alignment horizontal="center"/>
    </xf>
    <xf numFmtId="0" fontId="25" fillId="0" borderId="0" xfId="0" applyFont="1" applyAlignment="1">
      <alignment vertical="top" wrapText="1"/>
    </xf>
    <xf numFmtId="0" fontId="31" fillId="0" borderId="0" xfId="0" applyFont="1" applyAlignment="1">
      <alignment wrapText="1"/>
    </xf>
    <xf numFmtId="0" fontId="25" fillId="0" borderId="0" xfId="0" applyFont="1" applyAlignment="1">
      <alignment wrapText="1"/>
    </xf>
    <xf numFmtId="0" fontId="34" fillId="2" borderId="33" xfId="0" applyFont="1" applyFill="1" applyBorder="1" applyAlignment="1">
      <alignment horizontal="center" vertical="center"/>
    </xf>
    <xf numFmtId="0" fontId="23" fillId="0" borderId="0" xfId="0" applyFont="1"/>
    <xf numFmtId="0" fontId="23" fillId="0" borderId="0" xfId="0" applyFont="1" applyAlignment="1">
      <alignment vertical="top" wrapText="1"/>
    </xf>
    <xf numFmtId="0" fontId="23" fillId="0" borderId="0" xfId="0" applyFont="1" applyAlignment="1">
      <alignment wrapText="1"/>
    </xf>
    <xf numFmtId="0" fontId="19" fillId="7" borderId="1" xfId="0" applyFont="1" applyFill="1" applyBorder="1"/>
    <xf numFmtId="0" fontId="19" fillId="7" borderId="30" xfId="0" applyFont="1" applyFill="1" applyBorder="1"/>
    <xf numFmtId="0" fontId="20" fillId="4" borderId="1" xfId="0" applyFont="1" applyFill="1" applyBorder="1" applyAlignment="1">
      <alignment horizontal="center" vertical="center" wrapText="1"/>
    </xf>
    <xf numFmtId="0" fontId="19" fillId="9" borderId="1" xfId="0" applyFont="1" applyFill="1" applyBorder="1" applyAlignment="1">
      <alignment vertical="center" wrapText="1"/>
    </xf>
    <xf numFmtId="0" fontId="19" fillId="10" borderId="1" xfId="0" applyFont="1" applyFill="1" applyBorder="1" applyAlignment="1">
      <alignment vertical="center" wrapText="1"/>
    </xf>
    <xf numFmtId="0" fontId="19" fillId="11" borderId="1" xfId="0" applyFont="1" applyFill="1" applyBorder="1" applyAlignment="1">
      <alignment vertical="center" wrapText="1"/>
    </xf>
    <xf numFmtId="0" fontId="19" fillId="12" borderId="1" xfId="0" applyFont="1" applyFill="1" applyBorder="1" applyAlignment="1">
      <alignment vertical="center" wrapText="1"/>
    </xf>
    <xf numFmtId="0" fontId="19" fillId="13" borderId="1" xfId="0" applyFont="1" applyFill="1" applyBorder="1" applyAlignment="1">
      <alignment vertical="center" wrapText="1"/>
    </xf>
    <xf numFmtId="0" fontId="19" fillId="9" borderId="9" xfId="0" applyFont="1" applyFill="1" applyBorder="1" applyAlignment="1">
      <alignment wrapText="1"/>
    </xf>
    <xf numFmtId="0" fontId="19" fillId="9" borderId="0" xfId="0" applyFont="1" applyFill="1" applyAlignment="1">
      <alignment wrapText="1"/>
    </xf>
    <xf numFmtId="0" fontId="19" fillId="0" borderId="9" xfId="0" applyFont="1" applyBorder="1" applyAlignment="1">
      <alignment wrapText="1"/>
    </xf>
    <xf numFmtId="0" fontId="19" fillId="0" borderId="0" xfId="0" applyFont="1" applyAlignment="1">
      <alignment wrapText="1"/>
    </xf>
    <xf numFmtId="0" fontId="28" fillId="0" borderId="0" xfId="0" applyFont="1" applyAlignment="1">
      <alignment horizontal="left" vertical="center" wrapText="1"/>
    </xf>
    <xf numFmtId="0" fontId="19" fillId="6" borderId="21" xfId="0" applyFont="1" applyFill="1" applyBorder="1" applyAlignment="1">
      <alignment horizontal="center" vertical="center" wrapText="1"/>
    </xf>
    <xf numFmtId="0" fontId="19" fillId="6" borderId="56" xfId="0" applyFont="1" applyFill="1" applyBorder="1" applyAlignment="1">
      <alignment horizontal="center" vertical="center" wrapText="1"/>
    </xf>
    <xf numFmtId="0" fontId="19" fillId="6" borderId="23" xfId="0" applyFont="1" applyFill="1" applyBorder="1" applyAlignment="1">
      <alignment horizontal="center" vertical="center" wrapText="1"/>
    </xf>
    <xf numFmtId="0" fontId="32" fillId="0" borderId="9" xfId="0" applyFont="1" applyBorder="1" applyAlignment="1">
      <alignment horizontal="center" vertical="center" wrapText="1"/>
    </xf>
    <xf numFmtId="0" fontId="32" fillId="0" borderId="0" xfId="0" applyFont="1" applyAlignment="1">
      <alignment horizontal="center" vertical="center" wrapText="1"/>
    </xf>
    <xf numFmtId="0" fontId="32" fillId="0" borderId="20" xfId="0" applyFont="1" applyBorder="1" applyAlignment="1">
      <alignment vertical="center"/>
    </xf>
    <xf numFmtId="0" fontId="32" fillId="19" borderId="15" xfId="0" applyFont="1" applyFill="1" applyBorder="1" applyAlignment="1">
      <alignment horizontal="center" vertical="center" wrapText="1"/>
    </xf>
    <xf numFmtId="0" fontId="19" fillId="0" borderId="9" xfId="0" applyFont="1" applyBorder="1" applyAlignment="1">
      <alignment horizontal="center" vertical="center" wrapText="1"/>
    </xf>
    <xf numFmtId="0" fontId="40" fillId="19" borderId="16" xfId="0" applyFont="1" applyFill="1" applyBorder="1" applyAlignment="1">
      <alignment horizontal="center" vertical="top" wrapText="1"/>
    </xf>
    <xf numFmtId="0" fontId="39" fillId="0" borderId="9" xfId="0" applyFont="1" applyBorder="1" applyAlignment="1">
      <alignment horizontal="center" vertical="top" wrapText="1"/>
    </xf>
    <xf numFmtId="0" fontId="41" fillId="0" borderId="0" xfId="0" applyFont="1" applyAlignment="1">
      <alignment wrapText="1"/>
    </xf>
    <xf numFmtId="0" fontId="31" fillId="0" borderId="0" xfId="0" applyFont="1" applyAlignment="1">
      <alignment vertical="top" wrapText="1"/>
    </xf>
    <xf numFmtId="0" fontId="19" fillId="10" borderId="9" xfId="0" applyFont="1" applyFill="1" applyBorder="1" applyAlignment="1">
      <alignment wrapText="1"/>
    </xf>
    <xf numFmtId="0" fontId="19" fillId="10" borderId="0" xfId="0" applyFont="1" applyFill="1" applyAlignment="1">
      <alignment wrapText="1"/>
    </xf>
    <xf numFmtId="0" fontId="19" fillId="11" borderId="9" xfId="0" applyFont="1" applyFill="1" applyBorder="1" applyAlignment="1">
      <alignment wrapText="1"/>
    </xf>
    <xf numFmtId="0" fontId="19" fillId="11" borderId="0" xfId="0" applyFont="1" applyFill="1" applyAlignment="1">
      <alignment wrapText="1"/>
    </xf>
    <xf numFmtId="0" fontId="19" fillId="6" borderId="22" xfId="0" applyFont="1" applyFill="1" applyBorder="1" applyAlignment="1">
      <alignment horizontal="center" vertical="center" wrapText="1"/>
    </xf>
    <xf numFmtId="0" fontId="19" fillId="12" borderId="9" xfId="0" applyFont="1" applyFill="1" applyBorder="1" applyAlignment="1">
      <alignment wrapText="1"/>
    </xf>
    <xf numFmtId="0" fontId="19" fillId="12" borderId="0" xfId="0" applyFont="1" applyFill="1" applyAlignment="1">
      <alignment wrapText="1"/>
    </xf>
    <xf numFmtId="0" fontId="19" fillId="13" borderId="9" xfId="0" applyFont="1" applyFill="1" applyBorder="1" applyAlignment="1">
      <alignment wrapText="1"/>
    </xf>
    <xf numFmtId="0" fontId="19" fillId="13" borderId="0" xfId="0" applyFont="1" applyFill="1" applyAlignment="1">
      <alignment wrapText="1"/>
    </xf>
    <xf numFmtId="0" fontId="42" fillId="20" borderId="1" xfId="0" applyFont="1" applyFill="1" applyBorder="1" applyAlignment="1">
      <alignment horizontal="center" vertical="center" wrapText="1"/>
    </xf>
    <xf numFmtId="0" fontId="7" fillId="0" borderId="0" xfId="6" applyFont="1" applyAlignment="1">
      <alignment horizontal="left"/>
    </xf>
    <xf numFmtId="0" fontId="19" fillId="0" borderId="0" xfId="0" applyFont="1" applyAlignment="1">
      <alignment horizontal="left" wrapText="1"/>
    </xf>
    <xf numFmtId="0" fontId="32" fillId="23" borderId="13" xfId="0" applyFont="1" applyFill="1" applyBorder="1" applyAlignment="1">
      <alignment horizontal="center" vertical="center" wrapText="1"/>
    </xf>
    <xf numFmtId="0" fontId="40" fillId="23" borderId="5" xfId="0" applyFont="1" applyFill="1" applyBorder="1" applyAlignment="1">
      <alignment horizontal="center" vertical="top" wrapText="1"/>
    </xf>
    <xf numFmtId="0" fontId="32" fillId="24" borderId="14" xfId="0" applyFont="1" applyFill="1" applyBorder="1" applyAlignment="1">
      <alignment horizontal="center" vertical="center" wrapText="1"/>
    </xf>
    <xf numFmtId="0" fontId="40" fillId="24" borderId="6" xfId="0" applyFont="1" applyFill="1" applyBorder="1" applyAlignment="1">
      <alignment horizontal="center" vertical="top" wrapText="1"/>
    </xf>
    <xf numFmtId="0" fontId="32" fillId="14" borderId="14" xfId="0" applyFont="1" applyFill="1" applyBorder="1" applyAlignment="1">
      <alignment horizontal="center" vertical="center" wrapText="1"/>
    </xf>
    <xf numFmtId="0" fontId="40" fillId="14" borderId="6" xfId="0" applyFont="1" applyFill="1" applyBorder="1" applyAlignment="1">
      <alignment horizontal="center" vertical="top" wrapText="1"/>
    </xf>
    <xf numFmtId="0" fontId="32" fillId="22" borderId="14" xfId="0" applyFont="1" applyFill="1" applyBorder="1" applyAlignment="1">
      <alignment horizontal="center" vertical="center" wrapText="1"/>
    </xf>
    <xf numFmtId="0" fontId="40" fillId="22" borderId="6" xfId="0" applyFont="1" applyFill="1" applyBorder="1" applyAlignment="1">
      <alignment horizontal="center" vertical="top" wrapText="1"/>
    </xf>
    <xf numFmtId="164" fontId="15" fillId="0" borderId="1" xfId="0" applyNumberFormat="1" applyFont="1" applyBorder="1" applyAlignment="1">
      <alignment horizontal="center" vertical="center" wrapText="1"/>
    </xf>
    <xf numFmtId="0" fontId="15" fillId="0" borderId="34" xfId="0" applyFont="1" applyBorder="1" applyAlignment="1">
      <alignment horizontal="center" vertical="center" wrapText="1"/>
    </xf>
    <xf numFmtId="0" fontId="24" fillId="4" borderId="2" xfId="0" applyFont="1" applyFill="1" applyBorder="1" applyAlignment="1">
      <alignment vertical="top" wrapText="1"/>
    </xf>
    <xf numFmtId="0" fontId="14" fillId="0" borderId="0" xfId="0" applyFont="1" applyAlignment="1">
      <alignment horizontal="left" vertical="center" wrapText="1"/>
    </xf>
    <xf numFmtId="0" fontId="14" fillId="0" borderId="0" xfId="0" applyFont="1" applyAlignment="1">
      <alignment horizontal="center" vertical="center" wrapText="1"/>
    </xf>
    <xf numFmtId="0" fontId="18" fillId="0" borderId="0" xfId="0" applyFont="1" applyAlignment="1">
      <alignment horizontal="left" vertical="center" wrapText="1"/>
    </xf>
    <xf numFmtId="0" fontId="18" fillId="0" borderId="0" xfId="0" applyFont="1" applyAlignment="1">
      <alignment horizontal="center" vertical="center" wrapText="1"/>
    </xf>
    <xf numFmtId="0" fontId="18" fillId="0" borderId="1" xfId="0" applyFont="1" applyBorder="1" applyAlignment="1">
      <alignment horizontal="center" vertical="center" wrapText="1"/>
    </xf>
    <xf numFmtId="0" fontId="18" fillId="0" borderId="9" xfId="0" applyFont="1" applyBorder="1" applyAlignment="1">
      <alignment horizontal="left" vertical="top" wrapText="1"/>
    </xf>
    <xf numFmtId="0" fontId="18" fillId="0" borderId="1" xfId="0" applyFont="1" applyBorder="1" applyAlignment="1">
      <alignment horizontal="center" vertical="top" wrapText="1"/>
    </xf>
    <xf numFmtId="0" fontId="24" fillId="4" borderId="2" xfId="0" applyFont="1" applyFill="1" applyBorder="1" applyAlignment="1">
      <alignment horizontal="left" vertical="top" wrapText="1"/>
    </xf>
    <xf numFmtId="0" fontId="24" fillId="4" borderId="3" xfId="0" applyFont="1" applyFill="1" applyBorder="1" applyAlignment="1">
      <alignment horizontal="left" vertical="top" wrapText="1"/>
    </xf>
    <xf numFmtId="0" fontId="19" fillId="2" borderId="59" xfId="0" applyFont="1" applyFill="1" applyBorder="1" applyAlignment="1">
      <alignment horizontal="center" vertical="center" wrapText="1"/>
    </xf>
    <xf numFmtId="0" fontId="14" fillId="0" borderId="0" xfId="0" applyFont="1"/>
    <xf numFmtId="0" fontId="18" fillId="0" borderId="60" xfId="2" applyFont="1" applyBorder="1" applyAlignment="1">
      <alignment horizontal="center" vertical="center" wrapText="1"/>
    </xf>
    <xf numFmtId="0" fontId="18" fillId="2" borderId="58" xfId="2" applyFont="1" applyFill="1" applyBorder="1" applyAlignment="1">
      <alignment horizontal="left" vertical="center" wrapText="1"/>
    </xf>
    <xf numFmtId="0" fontId="18" fillId="2" borderId="57" xfId="0" applyFont="1" applyFill="1" applyBorder="1" applyAlignment="1">
      <alignment horizontal="center" vertical="center" wrapText="1"/>
    </xf>
    <xf numFmtId="0" fontId="18" fillId="2" borderId="59" xfId="0" applyFont="1" applyFill="1" applyBorder="1" applyAlignment="1">
      <alignment horizontal="center" vertical="center" wrapText="1"/>
    </xf>
    <xf numFmtId="0" fontId="18" fillId="2" borderId="70" xfId="0" applyFont="1" applyFill="1" applyBorder="1" applyAlignment="1">
      <alignment horizontal="center" vertical="center" wrapText="1"/>
    </xf>
    <xf numFmtId="0" fontId="14" fillId="0" borderId="37" xfId="2" applyFont="1" applyBorder="1"/>
    <xf numFmtId="0" fontId="14" fillId="0" borderId="38" xfId="2" applyFont="1" applyBorder="1"/>
    <xf numFmtId="0" fontId="14" fillId="0" borderId="0" xfId="2" applyFont="1"/>
    <xf numFmtId="0" fontId="14" fillId="21" borderId="39" xfId="0" applyFont="1" applyFill="1" applyBorder="1"/>
    <xf numFmtId="0" fontId="14" fillId="21" borderId="0" xfId="0" applyFont="1" applyFill="1"/>
    <xf numFmtId="0" fontId="14" fillId="21" borderId="40" xfId="0" applyFont="1" applyFill="1" applyBorder="1"/>
    <xf numFmtId="0" fontId="14" fillId="21" borderId="41" xfId="0" applyFont="1" applyFill="1" applyBorder="1"/>
    <xf numFmtId="0" fontId="14" fillId="2" borderId="33" xfId="0" applyFont="1" applyFill="1" applyBorder="1"/>
    <xf numFmtId="0" fontId="14" fillId="0" borderId="0" xfId="0" applyFont="1" applyAlignment="1">
      <alignment horizontal="center" vertical="top" wrapText="1"/>
    </xf>
    <xf numFmtId="0" fontId="15" fillId="0" borderId="0" xfId="0" applyFont="1" applyAlignment="1">
      <alignment horizontal="center" vertical="top" wrapText="1"/>
    </xf>
    <xf numFmtId="0" fontId="14" fillId="0" borderId="0" xfId="0" applyFont="1" applyAlignment="1">
      <alignment vertical="top"/>
    </xf>
    <xf numFmtId="0" fontId="14" fillId="2" borderId="0" xfId="0" applyFont="1" applyFill="1" applyAlignment="1">
      <alignment vertical="center"/>
    </xf>
    <xf numFmtId="0" fontId="15" fillId="2" borderId="33" xfId="0" applyFont="1" applyFill="1" applyBorder="1" applyAlignment="1">
      <alignment wrapText="1"/>
    </xf>
    <xf numFmtId="0" fontId="15" fillId="0" borderId="0" xfId="0" applyFont="1" applyAlignment="1">
      <alignment wrapText="1"/>
    </xf>
    <xf numFmtId="0" fontId="15" fillId="2" borderId="33" xfId="0" applyFont="1" applyFill="1" applyBorder="1" applyAlignment="1">
      <alignment vertical="center"/>
    </xf>
    <xf numFmtId="0" fontId="15" fillId="2" borderId="34" xfId="0" applyFont="1" applyFill="1" applyBorder="1" applyAlignment="1">
      <alignment vertical="center"/>
    </xf>
    <xf numFmtId="0" fontId="15" fillId="0" borderId="0" xfId="0" applyFont="1" applyAlignment="1">
      <alignment vertical="center"/>
    </xf>
    <xf numFmtId="0" fontId="18" fillId="0" borderId="0" xfId="0" applyFont="1"/>
    <xf numFmtId="0" fontId="15" fillId="2" borderId="1" xfId="0" applyFont="1" applyFill="1" applyBorder="1" applyAlignment="1">
      <alignment horizontal="left" vertical="center"/>
    </xf>
    <xf numFmtId="0" fontId="15" fillId="2" borderId="1" xfId="0" applyFont="1" applyFill="1" applyBorder="1" applyAlignment="1">
      <alignment horizontal="left" vertical="center" wrapText="1"/>
    </xf>
    <xf numFmtId="0" fontId="15" fillId="2" borderId="45" xfId="0" applyFont="1" applyFill="1" applyBorder="1" applyAlignment="1">
      <alignment vertical="center"/>
    </xf>
    <xf numFmtId="0" fontId="14" fillId="2" borderId="45" xfId="0" applyFont="1" applyFill="1" applyBorder="1" applyAlignment="1">
      <alignment vertical="center"/>
    </xf>
    <xf numFmtId="0" fontId="15" fillId="0" borderId="36" xfId="0" applyFont="1" applyBorder="1" applyAlignment="1">
      <alignment vertical="center"/>
    </xf>
    <xf numFmtId="0" fontId="18" fillId="0" borderId="9" xfId="0" applyFont="1" applyBorder="1" applyAlignment="1">
      <alignment vertical="top" wrapText="1"/>
    </xf>
    <xf numFmtId="0" fontId="15" fillId="2" borderId="34" xfId="0" applyFont="1" applyFill="1" applyBorder="1" applyAlignment="1">
      <alignment horizontal="center" vertical="top" wrapText="1"/>
    </xf>
    <xf numFmtId="0" fontId="14" fillId="0" borderId="34" xfId="0" applyFont="1" applyBorder="1" applyAlignment="1">
      <alignment vertical="top"/>
    </xf>
    <xf numFmtId="0" fontId="15" fillId="0" borderId="34" xfId="0" applyFont="1" applyBorder="1" applyAlignment="1">
      <alignment vertical="center"/>
    </xf>
    <xf numFmtId="0" fontId="18" fillId="0" borderId="1" xfId="0" applyFont="1" applyBorder="1" applyAlignment="1">
      <alignment horizontal="left"/>
    </xf>
    <xf numFmtId="0" fontId="18" fillId="0" borderId="1" xfId="0" applyFont="1" applyBorder="1"/>
    <xf numFmtId="0" fontId="18" fillId="0" borderId="30" xfId="0" applyFont="1" applyBorder="1"/>
    <xf numFmtId="0" fontId="18" fillId="0" borderId="1" xfId="0" applyFont="1" applyBorder="1" applyAlignment="1">
      <alignment vertical="center"/>
    </xf>
    <xf numFmtId="165" fontId="18" fillId="0" borderId="30" xfId="0" applyNumberFormat="1" applyFont="1" applyBorder="1"/>
    <xf numFmtId="0" fontId="18" fillId="0" borderId="0" xfId="0" applyFont="1" applyAlignment="1">
      <alignment vertical="center"/>
    </xf>
    <xf numFmtId="0" fontId="19" fillId="9" borderId="30" xfId="6" applyFont="1" applyFill="1" applyBorder="1" applyAlignment="1">
      <alignment horizontal="left" vertical="center" wrapText="1"/>
    </xf>
    <xf numFmtId="0" fontId="19" fillId="15" borderId="30" xfId="6" applyFont="1" applyFill="1" applyBorder="1" applyAlignment="1">
      <alignment horizontal="left" vertical="center" wrapText="1"/>
    </xf>
    <xf numFmtId="0" fontId="19" fillId="16" borderId="30" xfId="6" applyFont="1" applyFill="1" applyBorder="1" applyAlignment="1">
      <alignment horizontal="left" vertical="center" wrapText="1"/>
    </xf>
    <xf numFmtId="0" fontId="19" fillId="17" borderId="30" xfId="6" applyFont="1" applyFill="1" applyBorder="1" applyAlignment="1">
      <alignment horizontal="left" vertical="center" wrapText="1"/>
    </xf>
    <xf numFmtId="0" fontId="19" fillId="18" borderId="30" xfId="6" applyFont="1" applyFill="1" applyBorder="1" applyAlignment="1">
      <alignment horizontal="left" vertical="center" wrapText="1"/>
    </xf>
    <xf numFmtId="0" fontId="56" fillId="0" borderId="0" xfId="2" applyFont="1" applyAlignment="1">
      <alignment vertical="top"/>
    </xf>
    <xf numFmtId="0" fontId="13" fillId="0" borderId="2" xfId="2" applyBorder="1" applyAlignment="1">
      <alignment vertical="top" wrapText="1"/>
    </xf>
    <xf numFmtId="0" fontId="13" fillId="0" borderId="2" xfId="2" applyBorder="1" applyAlignment="1">
      <alignment horizontal="center" vertical="top" wrapText="1"/>
    </xf>
    <xf numFmtId="0" fontId="56" fillId="0" borderId="0" xfId="2" applyFont="1" applyAlignment="1">
      <alignment vertical="top" wrapText="1"/>
    </xf>
    <xf numFmtId="0" fontId="57" fillId="0" borderId="0" xfId="2" applyFont="1" applyAlignment="1">
      <alignment horizontal="center" vertical="top"/>
    </xf>
    <xf numFmtId="0" fontId="57" fillId="0" borderId="0" xfId="2" applyFont="1" applyAlignment="1">
      <alignment vertical="top" wrapText="1"/>
    </xf>
    <xf numFmtId="0" fontId="56" fillId="0" borderId="80" xfId="2" applyFont="1" applyBorder="1" applyAlignment="1">
      <alignment horizontal="left" vertical="top"/>
    </xf>
    <xf numFmtId="0" fontId="56" fillId="0" borderId="0" xfId="2" applyFont="1" applyAlignment="1">
      <alignment wrapText="1"/>
    </xf>
    <xf numFmtId="0" fontId="58" fillId="33" borderId="43" xfId="2" applyFont="1" applyFill="1" applyBorder="1" applyAlignment="1">
      <alignment wrapText="1"/>
    </xf>
    <xf numFmtId="0" fontId="58" fillId="33" borderId="4" xfId="2" applyFont="1" applyFill="1" applyBorder="1" applyAlignment="1">
      <alignment wrapText="1"/>
    </xf>
    <xf numFmtId="0" fontId="57" fillId="33" borderId="4" xfId="2" applyFont="1" applyFill="1" applyBorder="1" applyAlignment="1">
      <alignment horizontal="left" vertical="center" wrapText="1"/>
    </xf>
    <xf numFmtId="49" fontId="13" fillId="0" borderId="2" xfId="2" applyNumberFormat="1" applyBorder="1" applyAlignment="1">
      <alignment horizontal="center" vertical="top" wrapText="1"/>
    </xf>
    <xf numFmtId="0" fontId="19" fillId="6" borderId="0" xfId="0" applyFont="1" applyFill="1" applyAlignment="1">
      <alignment horizontal="center" vertical="center" wrapText="1"/>
    </xf>
    <xf numFmtId="0" fontId="32" fillId="0" borderId="0" xfId="0" applyFont="1" applyAlignment="1">
      <alignment vertical="center"/>
    </xf>
    <xf numFmtId="0" fontId="32" fillId="23" borderId="0" xfId="0" applyFont="1" applyFill="1" applyAlignment="1">
      <alignment horizontal="center" vertical="center" wrapText="1"/>
    </xf>
    <xf numFmtId="0" fontId="32" fillId="24" borderId="0" xfId="0" applyFont="1" applyFill="1" applyAlignment="1">
      <alignment horizontal="center" vertical="center" wrapText="1"/>
    </xf>
    <xf numFmtId="0" fontId="32" fillId="14" borderId="0" xfId="0" applyFont="1" applyFill="1" applyAlignment="1">
      <alignment horizontal="center" vertical="center" wrapText="1"/>
    </xf>
    <xf numFmtId="0" fontId="32" fillId="22" borderId="0" xfId="0" applyFont="1" applyFill="1" applyAlignment="1">
      <alignment horizontal="center" vertical="center" wrapText="1"/>
    </xf>
    <xf numFmtId="0" fontId="32" fillId="19" borderId="0" xfId="0" applyFont="1" applyFill="1" applyAlignment="1">
      <alignment horizontal="center" vertical="center" wrapText="1"/>
    </xf>
    <xf numFmtId="0" fontId="19" fillId="0" borderId="0" xfId="0" applyFont="1" applyAlignment="1">
      <alignment horizontal="center" vertical="center" wrapText="1"/>
    </xf>
    <xf numFmtId="0" fontId="40" fillId="23" borderId="0" xfId="0" applyFont="1" applyFill="1" applyAlignment="1">
      <alignment horizontal="center" vertical="top" wrapText="1"/>
    </xf>
    <xf numFmtId="0" fontId="40" fillId="24" borderId="0" xfId="0" applyFont="1" applyFill="1" applyAlignment="1">
      <alignment horizontal="center" vertical="top" wrapText="1"/>
    </xf>
    <xf numFmtId="0" fontId="40" fillId="14" borderId="0" xfId="0" applyFont="1" applyFill="1" applyAlignment="1">
      <alignment horizontal="center" vertical="top" wrapText="1"/>
    </xf>
    <xf numFmtId="0" fontId="40" fillId="22" borderId="0" xfId="0" applyFont="1" applyFill="1" applyAlignment="1">
      <alignment horizontal="center" vertical="top" wrapText="1"/>
    </xf>
    <xf numFmtId="0" fontId="40" fillId="19" borderId="0" xfId="0" applyFont="1" applyFill="1" applyAlignment="1">
      <alignment horizontal="center" vertical="top" wrapText="1"/>
    </xf>
    <xf numFmtId="0" fontId="39" fillId="0" borderId="0" xfId="0" applyFont="1" applyAlignment="1">
      <alignment horizontal="center" vertical="top" wrapText="1"/>
    </xf>
    <xf numFmtId="0" fontId="18" fillId="0" borderId="0" xfId="0" applyFont="1" applyAlignment="1">
      <alignment horizontal="left" vertical="top" wrapText="1"/>
    </xf>
    <xf numFmtId="0" fontId="17" fillId="2" borderId="34" xfId="8" applyFill="1" applyBorder="1"/>
    <xf numFmtId="0" fontId="6" fillId="0" borderId="0" xfId="6" applyFont="1"/>
    <xf numFmtId="164" fontId="18" fillId="0" borderId="1" xfId="0" applyNumberFormat="1" applyFont="1" applyBorder="1" applyAlignment="1">
      <alignment horizontal="center"/>
    </xf>
    <xf numFmtId="0" fontId="21" fillId="8" borderId="35" xfId="6" applyFont="1" applyFill="1" applyBorder="1" applyAlignment="1">
      <alignment horizontal="left"/>
    </xf>
    <xf numFmtId="0" fontId="61" fillId="5" borderId="76" xfId="2" applyFont="1" applyFill="1" applyBorder="1" applyAlignment="1">
      <alignment horizontal="center" vertical="top" wrapText="1"/>
    </xf>
    <xf numFmtId="0" fontId="61" fillId="28" borderId="75" xfId="2" applyFont="1" applyFill="1" applyBorder="1" applyAlignment="1">
      <alignment vertical="top" wrapText="1"/>
    </xf>
    <xf numFmtId="0" fontId="61" fillId="27" borderId="75" xfId="2" applyFont="1" applyFill="1" applyBorder="1" applyAlignment="1">
      <alignment vertical="top" wrapText="1"/>
    </xf>
    <xf numFmtId="0" fontId="61" fillId="17" borderId="75" xfId="2" applyFont="1" applyFill="1" applyBorder="1" applyAlignment="1">
      <alignment vertical="top" wrapText="1"/>
    </xf>
    <xf numFmtId="0" fontId="61" fillId="26" borderId="75" xfId="2" applyFont="1" applyFill="1" applyBorder="1" applyAlignment="1">
      <alignment vertical="top" wrapText="1"/>
    </xf>
    <xf numFmtId="0" fontId="61" fillId="25" borderId="75" xfId="2" applyFont="1" applyFill="1" applyBorder="1" applyAlignment="1">
      <alignment vertical="top" wrapText="1"/>
    </xf>
    <xf numFmtId="0" fontId="61" fillId="25" borderId="74" xfId="2" applyFont="1" applyFill="1" applyBorder="1" applyAlignment="1">
      <alignment vertical="top" wrapText="1"/>
    </xf>
    <xf numFmtId="0" fontId="5" fillId="0" borderId="0" xfId="6" applyFont="1" applyAlignment="1">
      <alignment horizontal="left"/>
    </xf>
    <xf numFmtId="0" fontId="5" fillId="0" borderId="0" xfId="6" applyFont="1"/>
    <xf numFmtId="0" fontId="5" fillId="8" borderId="36" xfId="6" applyFont="1" applyFill="1" applyBorder="1" applyAlignment="1">
      <alignment horizontal="left"/>
    </xf>
    <xf numFmtId="0" fontId="14" fillId="0" borderId="0" xfId="0" applyFont="1" applyAlignment="1">
      <alignment wrapText="1"/>
      <extLst>
        <ext xmlns:xfpb="http://schemas.microsoft.com/office/spreadsheetml/2022/featurepropertybag" uri="{C7286773-470A-42A8-94C5-96B5CB345126}">
          <xfpb:xfComplement i="0"/>
        </ext>
      </extLst>
    </xf>
    <xf numFmtId="0" fontId="18" fillId="2" borderId="36" xfId="0" applyFont="1" applyFill="1" applyBorder="1" applyAlignment="1">
      <alignment horizontal="center" vertical="center" wrapText="1"/>
    </xf>
    <xf numFmtId="2" fontId="18" fillId="0" borderId="1" xfId="0" applyNumberFormat="1" applyFont="1" applyBorder="1" applyAlignment="1">
      <alignment horizontal="center"/>
    </xf>
    <xf numFmtId="2" fontId="18" fillId="0" borderId="0" xfId="0" applyNumberFormat="1" applyFont="1"/>
    <xf numFmtId="0" fontId="71" fillId="0" borderId="1" xfId="0" applyFont="1" applyBorder="1" applyAlignment="1">
      <alignment horizontal="left"/>
    </xf>
    <xf numFmtId="0" fontId="19" fillId="7" borderId="71" xfId="0" applyFont="1" applyFill="1" applyBorder="1"/>
    <xf numFmtId="0" fontId="18" fillId="0" borderId="72" xfId="0" applyFont="1" applyBorder="1" applyAlignment="1">
      <alignment horizontal="left"/>
    </xf>
    <xf numFmtId="164" fontId="18" fillId="0" borderId="72" xfId="0" applyNumberFormat="1" applyFont="1" applyBorder="1" applyAlignment="1">
      <alignment horizontal="center"/>
    </xf>
    <xf numFmtId="0" fontId="19" fillId="0" borderId="83" xfId="0" applyFont="1" applyBorder="1"/>
    <xf numFmtId="0" fontId="19" fillId="0" borderId="84" xfId="0" applyFont="1" applyBorder="1"/>
    <xf numFmtId="0" fontId="19" fillId="0" borderId="39" xfId="0" applyFont="1" applyBorder="1"/>
    <xf numFmtId="0" fontId="18" fillId="0" borderId="86" xfId="0" applyFont="1" applyBorder="1" applyAlignment="1">
      <alignment horizontal="left"/>
    </xf>
    <xf numFmtId="0" fontId="18" fillId="0" borderId="88" xfId="0" applyFont="1" applyBorder="1"/>
    <xf numFmtId="0" fontId="18" fillId="0" borderId="90" xfId="0" applyFont="1" applyBorder="1"/>
    <xf numFmtId="0" fontId="18" fillId="0" borderId="91" xfId="0" applyFont="1" applyBorder="1" applyAlignment="1">
      <alignment horizontal="left"/>
    </xf>
    <xf numFmtId="0" fontId="18" fillId="0" borderId="96" xfId="0" applyFont="1" applyBorder="1"/>
    <xf numFmtId="0" fontId="18" fillId="0" borderId="97" xfId="0" applyFont="1" applyBorder="1"/>
    <xf numFmtId="0" fontId="18" fillId="0" borderId="98" xfId="0" applyFont="1" applyBorder="1" applyAlignment="1">
      <alignment horizontal="left"/>
    </xf>
    <xf numFmtId="0" fontId="18" fillId="0" borderId="100" xfId="0" applyFont="1" applyBorder="1" applyAlignment="1">
      <alignment horizontal="left"/>
    </xf>
    <xf numFmtId="0" fontId="18" fillId="0" borderId="42" xfId="0" applyFont="1" applyBorder="1" applyAlignment="1">
      <alignment horizontal="left"/>
    </xf>
    <xf numFmtId="0" fontId="18" fillId="0" borderId="94" xfId="0" applyFont="1" applyBorder="1" applyAlignment="1">
      <alignment horizontal="left"/>
    </xf>
    <xf numFmtId="164" fontId="18" fillId="0" borderId="94" xfId="0" applyNumberFormat="1" applyFont="1" applyBorder="1" applyAlignment="1">
      <alignment horizontal="center"/>
    </xf>
    <xf numFmtId="164" fontId="18" fillId="0" borderId="102" xfId="0" applyNumberFormat="1" applyFont="1" applyBorder="1" applyAlignment="1">
      <alignment horizontal="center"/>
    </xf>
    <xf numFmtId="0" fontId="18" fillId="0" borderId="104" xfId="0" applyFont="1" applyBorder="1" applyAlignment="1">
      <alignment horizontal="left"/>
    </xf>
    <xf numFmtId="0" fontId="18" fillId="0" borderId="109" xfId="0" applyFont="1" applyBorder="1"/>
    <xf numFmtId="164" fontId="18" fillId="0" borderId="71" xfId="0" applyNumberFormat="1" applyFont="1" applyBorder="1" applyAlignment="1">
      <alignment horizontal="center"/>
    </xf>
    <xf numFmtId="164" fontId="18" fillId="0" borderId="107" xfId="0" applyNumberFormat="1" applyFont="1" applyBorder="1" applyAlignment="1">
      <alignment horizontal="center"/>
    </xf>
    <xf numFmtId="0" fontId="18" fillId="0" borderId="115" xfId="0" applyFont="1" applyBorder="1"/>
    <xf numFmtId="0" fontId="18" fillId="0" borderId="116" xfId="0" applyFont="1" applyBorder="1"/>
    <xf numFmtId="0" fontId="18" fillId="0" borderId="117" xfId="0" applyFont="1" applyBorder="1" applyAlignment="1">
      <alignment horizontal="left"/>
    </xf>
    <xf numFmtId="164" fontId="18" fillId="0" borderId="117" xfId="0" applyNumberFormat="1" applyFont="1" applyBorder="1" applyAlignment="1">
      <alignment horizontal="center"/>
    </xf>
    <xf numFmtId="0" fontId="18" fillId="0" borderId="120" xfId="0" applyFont="1" applyBorder="1"/>
    <xf numFmtId="164" fontId="18" fillId="0" borderId="110" xfId="0" applyNumberFormat="1" applyFont="1" applyBorder="1" applyAlignment="1">
      <alignment horizontal="center"/>
    </xf>
    <xf numFmtId="0" fontId="18" fillId="0" borderId="102" xfId="0" applyFont="1" applyBorder="1" applyAlignment="1">
      <alignment horizontal="left"/>
    </xf>
    <xf numFmtId="0" fontId="18" fillId="0" borderId="122" xfId="0" applyFont="1" applyBorder="1"/>
    <xf numFmtId="0" fontId="18" fillId="0" borderId="123" xfId="0" applyFont="1" applyBorder="1"/>
    <xf numFmtId="0" fontId="71" fillId="0" borderId="85" xfId="0" applyFont="1" applyBorder="1"/>
    <xf numFmtId="0" fontId="71" fillId="0" borderId="86" xfId="0" applyFont="1" applyBorder="1" applyAlignment="1">
      <alignment horizontal="left"/>
    </xf>
    <xf numFmtId="2" fontId="18" fillId="0" borderId="86" xfId="0" applyNumberFormat="1" applyFont="1" applyBorder="1" applyAlignment="1">
      <alignment horizontal="center"/>
    </xf>
    <xf numFmtId="2" fontId="18" fillId="0" borderId="91" xfId="0" applyNumberFormat="1" applyFont="1" applyBorder="1" applyAlignment="1">
      <alignment horizontal="center"/>
    </xf>
    <xf numFmtId="0" fontId="72" fillId="0" borderId="88" xfId="0" applyFont="1" applyBorder="1"/>
    <xf numFmtId="0" fontId="71" fillId="0" borderId="93" xfId="0" applyFont="1" applyBorder="1"/>
    <xf numFmtId="0" fontId="71" fillId="0" borderId="101" xfId="0" applyFont="1" applyBorder="1"/>
    <xf numFmtId="0" fontId="71" fillId="0" borderId="106" xfId="0" applyFont="1" applyBorder="1"/>
    <xf numFmtId="0" fontId="71" fillId="0" borderId="112" xfId="0" applyFont="1" applyBorder="1"/>
    <xf numFmtId="164" fontId="15" fillId="0" borderId="30" xfId="0" applyNumberFormat="1" applyFont="1" applyBorder="1" applyAlignment="1">
      <alignment horizontal="center" vertical="center" wrapText="1"/>
    </xf>
    <xf numFmtId="164" fontId="15" fillId="0" borderId="72" xfId="0" applyNumberFormat="1" applyFont="1" applyBorder="1" applyAlignment="1">
      <alignment horizontal="center" vertical="center" wrapText="1"/>
    </xf>
    <xf numFmtId="0" fontId="71" fillId="0" borderId="94" xfId="0" applyFont="1" applyBorder="1" applyAlignment="1">
      <alignment horizontal="left"/>
    </xf>
    <xf numFmtId="0" fontId="18" fillId="0" borderId="125" xfId="0" applyFont="1" applyBorder="1" applyAlignment="1">
      <alignment horizontal="left"/>
    </xf>
    <xf numFmtId="164" fontId="18" fillId="0" borderId="125" xfId="0" applyNumberFormat="1" applyFont="1" applyBorder="1" applyAlignment="1">
      <alignment horizontal="center"/>
    </xf>
    <xf numFmtId="0" fontId="71" fillId="0" borderId="102" xfId="0" applyFont="1" applyBorder="1" applyAlignment="1">
      <alignment horizontal="left"/>
    </xf>
    <xf numFmtId="0" fontId="18" fillId="0" borderId="128" xfId="0" applyFont="1" applyBorder="1" applyAlignment="1">
      <alignment horizontal="left"/>
    </xf>
    <xf numFmtId="164" fontId="18" fillId="0" borderId="128" xfId="0" applyNumberFormat="1" applyFont="1" applyBorder="1" applyAlignment="1">
      <alignment horizontal="center"/>
    </xf>
    <xf numFmtId="0" fontId="18" fillId="0" borderId="119" xfId="0" applyFont="1" applyBorder="1" applyAlignment="1">
      <alignment horizontal="left"/>
    </xf>
    <xf numFmtId="0" fontId="71" fillId="0" borderId="119" xfId="0" applyFont="1" applyBorder="1" applyAlignment="1">
      <alignment horizontal="left"/>
    </xf>
    <xf numFmtId="0" fontId="71" fillId="0" borderId="100" xfId="0" applyFont="1" applyBorder="1" applyAlignment="1">
      <alignment horizontal="left"/>
    </xf>
    <xf numFmtId="0" fontId="18" fillId="0" borderId="121" xfId="0" applyFont="1" applyBorder="1" applyAlignment="1">
      <alignment horizontal="left"/>
    </xf>
    <xf numFmtId="164" fontId="18" fillId="0" borderId="129" xfId="0" applyNumberFormat="1" applyFont="1" applyBorder="1" applyAlignment="1">
      <alignment horizontal="center"/>
    </xf>
    <xf numFmtId="0" fontId="18" fillId="0" borderId="113" xfId="0" applyFont="1" applyBorder="1" applyAlignment="1">
      <alignment horizontal="left"/>
    </xf>
    <xf numFmtId="0" fontId="71" fillId="0" borderId="113" xfId="0" applyFont="1" applyBorder="1" applyAlignment="1">
      <alignment horizontal="left"/>
    </xf>
    <xf numFmtId="164" fontId="18" fillId="0" borderId="113" xfId="0" applyNumberFormat="1" applyFont="1" applyBorder="1" applyAlignment="1">
      <alignment horizontal="center"/>
    </xf>
    <xf numFmtId="0" fontId="32" fillId="0" borderId="0" xfId="0" applyFont="1"/>
    <xf numFmtId="0" fontId="18" fillId="0" borderId="132" xfId="0" applyFont="1" applyBorder="1" applyAlignment="1">
      <alignment horizontal="left"/>
    </xf>
    <xf numFmtId="0" fontId="18" fillId="0" borderId="135" xfId="0" applyFont="1" applyBorder="1" applyAlignment="1">
      <alignment horizontal="left"/>
    </xf>
    <xf numFmtId="0" fontId="18" fillId="0" borderId="137" xfId="0" applyFont="1" applyBorder="1" applyAlignment="1">
      <alignment horizontal="left"/>
    </xf>
    <xf numFmtId="0" fontId="18" fillId="0" borderId="140" xfId="0" applyFont="1" applyBorder="1" applyAlignment="1">
      <alignment horizontal="left"/>
    </xf>
    <xf numFmtId="0" fontId="18" fillId="0" borderId="142" xfId="0" applyFont="1" applyBorder="1" applyAlignment="1">
      <alignment horizontal="left"/>
    </xf>
    <xf numFmtId="0" fontId="18" fillId="0" borderId="145" xfId="0" applyFont="1" applyBorder="1" applyAlignment="1">
      <alignment horizontal="left"/>
    </xf>
    <xf numFmtId="0" fontId="18" fillId="0" borderId="147" xfId="0" applyFont="1" applyBorder="1" applyAlignment="1">
      <alignment horizontal="left"/>
    </xf>
    <xf numFmtId="0" fontId="18" fillId="0" borderId="150" xfId="0" applyFont="1" applyBorder="1" applyAlignment="1">
      <alignment horizontal="left"/>
    </xf>
    <xf numFmtId="0" fontId="18" fillId="0" borderId="152" xfId="0" applyFont="1" applyBorder="1" applyAlignment="1">
      <alignment horizontal="left"/>
    </xf>
    <xf numFmtId="0" fontId="18" fillId="0" borderId="155" xfId="0" applyFont="1" applyBorder="1" applyAlignment="1">
      <alignment horizontal="left"/>
    </xf>
    <xf numFmtId="0" fontId="18" fillId="0" borderId="157" xfId="0" applyFont="1" applyBorder="1" applyAlignment="1">
      <alignment horizontal="left"/>
    </xf>
    <xf numFmtId="0" fontId="42" fillId="20" borderId="52" xfId="0" applyFont="1" applyFill="1" applyBorder="1" applyAlignment="1">
      <alignment horizontal="center" vertical="center" wrapText="1"/>
    </xf>
    <xf numFmtId="164" fontId="15" fillId="0" borderId="52" xfId="0" applyNumberFormat="1" applyFont="1" applyBorder="1" applyAlignment="1">
      <alignment horizontal="center" vertical="center" wrapText="1"/>
    </xf>
    <xf numFmtId="0" fontId="15" fillId="2" borderId="35" xfId="0" applyFont="1" applyFill="1" applyBorder="1" applyAlignment="1">
      <alignment vertical="center"/>
    </xf>
    <xf numFmtId="164" fontId="13" fillId="0" borderId="2" xfId="2" applyNumberFormat="1" applyBorder="1" applyAlignment="1">
      <alignment horizontal="center" vertical="top" wrapText="1"/>
    </xf>
    <xf numFmtId="0" fontId="76" fillId="4" borderId="3" xfId="0" applyFont="1" applyFill="1" applyBorder="1" applyAlignment="1">
      <alignment horizontal="left" vertical="top" wrapText="1"/>
    </xf>
    <xf numFmtId="0" fontId="76" fillId="4" borderId="2" xfId="0" applyFont="1" applyFill="1" applyBorder="1" applyAlignment="1">
      <alignment horizontal="left" vertical="top" wrapText="1"/>
    </xf>
    <xf numFmtId="49" fontId="0" fillId="0" borderId="2" xfId="2" applyNumberFormat="1" applyFont="1" applyBorder="1" applyAlignment="1">
      <alignment horizontal="center" vertical="top" wrapText="1"/>
    </xf>
    <xf numFmtId="0" fontId="49" fillId="4" borderId="2" xfId="0" applyFont="1" applyFill="1" applyBorder="1" applyAlignment="1">
      <alignment horizontal="left" vertical="top" wrapText="1"/>
    </xf>
    <xf numFmtId="0" fontId="49" fillId="4" borderId="2" xfId="0" applyFont="1" applyFill="1" applyBorder="1" applyAlignment="1">
      <alignment vertical="top" wrapText="1"/>
    </xf>
    <xf numFmtId="0" fontId="49" fillId="4" borderId="3" xfId="0" applyFont="1" applyFill="1" applyBorder="1" applyAlignment="1">
      <alignment horizontal="left" vertical="top" wrapText="1"/>
    </xf>
    <xf numFmtId="0" fontId="19" fillId="21" borderId="162" xfId="0" applyFont="1" applyFill="1" applyBorder="1" applyAlignment="1">
      <alignment horizontal="center" vertical="center" wrapText="1"/>
    </xf>
    <xf numFmtId="0" fontId="19" fillId="21" borderId="163" xfId="0" applyFont="1" applyFill="1" applyBorder="1" applyAlignment="1">
      <alignment horizontal="center" vertical="center" wrapText="1"/>
    </xf>
    <xf numFmtId="0" fontId="19" fillId="21" borderId="164" xfId="0" applyFont="1" applyFill="1" applyBorder="1" applyAlignment="1">
      <alignment horizontal="center" vertical="center" wrapText="1"/>
    </xf>
    <xf numFmtId="0" fontId="4" fillId="0" borderId="0" xfId="6" applyFont="1"/>
    <xf numFmtId="0" fontId="21" fillId="8" borderId="33" xfId="6" applyFont="1" applyFill="1" applyBorder="1" applyAlignment="1">
      <alignment horizontal="left"/>
    </xf>
    <xf numFmtId="0" fontId="4" fillId="8" borderId="34" xfId="6" applyFont="1" applyFill="1" applyBorder="1" applyAlignment="1">
      <alignment horizontal="left"/>
    </xf>
    <xf numFmtId="0" fontId="4" fillId="8" borderId="33" xfId="6" applyFont="1" applyFill="1" applyBorder="1" applyAlignment="1">
      <alignment horizontal="left"/>
    </xf>
    <xf numFmtId="0" fontId="4" fillId="8" borderId="34" xfId="6" applyFont="1" applyFill="1" applyBorder="1"/>
    <xf numFmtId="0" fontId="28" fillId="33" borderId="33" xfId="6" applyFont="1" applyFill="1" applyBorder="1" applyAlignment="1">
      <alignment horizontal="left"/>
    </xf>
    <xf numFmtId="0" fontId="28" fillId="33" borderId="82" xfId="6" applyFont="1" applyFill="1" applyBorder="1" applyAlignment="1">
      <alignment horizontal="left"/>
    </xf>
    <xf numFmtId="0" fontId="28" fillId="33" borderId="50" xfId="6" applyFont="1" applyFill="1" applyBorder="1" applyAlignment="1">
      <alignment horizontal="left"/>
    </xf>
    <xf numFmtId="0" fontId="37" fillId="9" borderId="33" xfId="6" applyFont="1" applyFill="1" applyBorder="1" applyAlignment="1">
      <alignment horizontal="left"/>
    </xf>
    <xf numFmtId="0" fontId="37" fillId="10" borderId="33" xfId="6" applyFont="1" applyFill="1" applyBorder="1" applyAlignment="1">
      <alignment horizontal="left"/>
    </xf>
    <xf numFmtId="0" fontId="37" fillId="11" borderId="33" xfId="6" applyFont="1" applyFill="1" applyBorder="1" applyAlignment="1">
      <alignment horizontal="left"/>
    </xf>
    <xf numFmtId="0" fontId="37" fillId="12" borderId="33" xfId="6" applyFont="1" applyFill="1" applyBorder="1" applyAlignment="1">
      <alignment horizontal="left"/>
    </xf>
    <xf numFmtId="0" fontId="37" fillId="13" borderId="33" xfId="6" applyFont="1" applyFill="1" applyBorder="1" applyAlignment="1">
      <alignment horizontal="left"/>
    </xf>
    <xf numFmtId="0" fontId="37" fillId="14" borderId="33" xfId="6" applyFont="1" applyFill="1" applyBorder="1" applyAlignment="1">
      <alignment horizontal="left"/>
    </xf>
    <xf numFmtId="9" fontId="24" fillId="4" borderId="3" xfId="0" applyNumberFormat="1" applyFont="1" applyFill="1" applyBorder="1" applyAlignment="1">
      <alignment horizontal="left" vertical="top" wrapText="1"/>
    </xf>
    <xf numFmtId="0" fontId="15" fillId="0" borderId="0" xfId="0" applyFont="1"/>
    <xf numFmtId="0" fontId="5" fillId="8" borderId="31" xfId="6" applyFont="1" applyFill="1" applyBorder="1" applyAlignment="1">
      <alignment horizontal="left"/>
    </xf>
    <xf numFmtId="0" fontId="5" fillId="8" borderId="32" xfId="6" applyFont="1" applyFill="1" applyBorder="1"/>
    <xf numFmtId="0" fontId="19" fillId="33" borderId="34" xfId="6" applyFont="1" applyFill="1" applyBorder="1" applyAlignment="1">
      <alignment horizontal="left"/>
    </xf>
    <xf numFmtId="0" fontId="87" fillId="2" borderId="33" xfId="6" applyFont="1" applyFill="1" applyBorder="1" applyAlignment="1">
      <alignment horizontal="left"/>
    </xf>
    <xf numFmtId="0" fontId="19" fillId="33" borderId="65" xfId="6" applyFont="1" applyFill="1" applyBorder="1" applyAlignment="1">
      <alignment horizontal="left"/>
    </xf>
    <xf numFmtId="0" fontId="19" fillId="33" borderId="51" xfId="6" applyFont="1" applyFill="1" applyBorder="1" applyAlignment="1">
      <alignment horizontal="left"/>
    </xf>
    <xf numFmtId="0" fontId="3" fillId="0" borderId="0" xfId="6" applyFont="1"/>
    <xf numFmtId="0" fontId="34" fillId="2" borderId="0" xfId="0" applyFont="1" applyFill="1" applyAlignment="1">
      <alignment horizontal="center" vertical="center"/>
    </xf>
    <xf numFmtId="0" fontId="15" fillId="2" borderId="0" xfId="0" applyFont="1" applyFill="1" applyAlignment="1">
      <alignment horizontal="center" vertical="top" wrapText="1"/>
    </xf>
    <xf numFmtId="0" fontId="14" fillId="2" borderId="0" xfId="0" applyFont="1" applyFill="1"/>
    <xf numFmtId="0" fontId="14" fillId="2" borderId="0" xfId="0" applyFont="1" applyFill="1" applyAlignment="1">
      <alignment horizontal="center" vertical="top" wrapText="1"/>
    </xf>
    <xf numFmtId="0" fontId="30" fillId="2" borderId="0" xfId="0" applyFont="1" applyFill="1" applyAlignment="1">
      <alignment vertical="center" wrapText="1"/>
    </xf>
    <xf numFmtId="0" fontId="14" fillId="2" borderId="0" xfId="0" applyFont="1" applyFill="1" applyAlignment="1">
      <alignment wrapText="1"/>
    </xf>
    <xf numFmtId="0" fontId="15" fillId="2" borderId="0" xfId="0" applyFont="1" applyFill="1" applyAlignment="1">
      <alignment vertical="center"/>
    </xf>
    <xf numFmtId="0" fontId="15" fillId="2" borderId="0" xfId="0" applyFont="1" applyFill="1" applyAlignment="1">
      <alignment horizontal="left" vertical="center" wrapText="1"/>
    </xf>
    <xf numFmtId="0" fontId="15" fillId="2" borderId="1" xfId="0" applyFont="1" applyFill="1" applyBorder="1" applyAlignment="1">
      <alignment vertical="center" wrapText="1"/>
    </xf>
    <xf numFmtId="0" fontId="15" fillId="2" borderId="30" xfId="0" applyFont="1" applyFill="1" applyBorder="1" applyAlignment="1">
      <alignment vertical="center" wrapText="1"/>
    </xf>
    <xf numFmtId="0" fontId="17" fillId="0" borderId="34" xfId="8" applyBorder="1"/>
    <xf numFmtId="0" fontId="15" fillId="2" borderId="0" xfId="0" applyFont="1" applyFill="1" applyAlignment="1">
      <alignment vertical="center" wrapText="1"/>
    </xf>
    <xf numFmtId="49" fontId="28" fillId="11" borderId="30" xfId="0" applyNumberFormat="1" applyFont="1" applyFill="1" applyBorder="1" applyAlignment="1">
      <alignment vertical="center"/>
    </xf>
    <xf numFmtId="0" fontId="15" fillId="2" borderId="23" xfId="0" applyFont="1" applyFill="1" applyBorder="1" applyAlignment="1">
      <alignment vertical="center" wrapText="1"/>
    </xf>
    <xf numFmtId="0" fontId="30" fillId="2" borderId="65" xfId="0" applyFont="1" applyFill="1" applyBorder="1" applyAlignment="1">
      <alignment vertical="center" wrapText="1"/>
    </xf>
    <xf numFmtId="0" fontId="0" fillId="0" borderId="33" xfId="0" applyBorder="1"/>
    <xf numFmtId="0" fontId="0" fillId="0" borderId="34" xfId="0" applyBorder="1"/>
    <xf numFmtId="0" fontId="30" fillId="2" borderId="0" xfId="0" applyFont="1" applyFill="1" applyAlignment="1">
      <alignment vertical="center"/>
    </xf>
    <xf numFmtId="0" fontId="0" fillId="0" borderId="35" xfId="0" applyBorder="1"/>
    <xf numFmtId="0" fontId="0" fillId="0" borderId="45" xfId="0" applyBorder="1"/>
    <xf numFmtId="0" fontId="0" fillId="0" borderId="36" xfId="0" applyBorder="1"/>
    <xf numFmtId="164" fontId="15" fillId="2" borderId="0" xfId="0" applyNumberFormat="1" applyFont="1" applyFill="1" applyAlignment="1">
      <alignment horizontal="center" vertical="center"/>
    </xf>
    <xf numFmtId="0" fontId="14" fillId="0" borderId="33" xfId="0" applyFont="1" applyBorder="1"/>
    <xf numFmtId="0" fontId="25" fillId="0" borderId="33" xfId="0" applyFont="1" applyBorder="1"/>
    <xf numFmtId="0" fontId="25" fillId="0" borderId="34" xfId="0" applyFont="1" applyBorder="1"/>
    <xf numFmtId="0" fontId="25" fillId="0" borderId="35" xfId="0" applyFont="1" applyBorder="1"/>
    <xf numFmtId="0" fontId="25" fillId="0" borderId="45" xfId="0" applyFont="1" applyBorder="1"/>
    <xf numFmtId="0" fontId="25" fillId="0" borderId="36" xfId="0" applyFont="1" applyBorder="1"/>
    <xf numFmtId="0" fontId="2" fillId="0" borderId="0" xfId="6" applyFont="1"/>
    <xf numFmtId="0" fontId="87" fillId="0" borderId="33" xfId="6" applyFont="1" applyBorder="1"/>
    <xf numFmtId="0" fontId="17" fillId="40" borderId="34" xfId="8" applyFill="1" applyBorder="1"/>
    <xf numFmtId="0" fontId="17" fillId="10" borderId="34" xfId="8" applyFill="1" applyBorder="1"/>
    <xf numFmtId="0" fontId="17" fillId="11" borderId="34" xfId="8" applyFill="1" applyBorder="1"/>
    <xf numFmtId="0" fontId="17" fillId="12" borderId="34" xfId="8" applyFill="1" applyBorder="1"/>
    <xf numFmtId="0" fontId="17" fillId="13" borderId="34" xfId="8" applyFill="1" applyBorder="1"/>
    <xf numFmtId="0" fontId="29" fillId="9" borderId="33" xfId="6" applyFont="1" applyFill="1" applyBorder="1" applyAlignment="1">
      <alignment horizontal="left"/>
    </xf>
    <xf numFmtId="0" fontId="29" fillId="10" borderId="33" xfId="6" applyFont="1" applyFill="1" applyBorder="1" applyAlignment="1">
      <alignment horizontal="left"/>
    </xf>
    <xf numFmtId="0" fontId="29" fillId="11" borderId="33" xfId="6" applyFont="1" applyFill="1" applyBorder="1" applyAlignment="1">
      <alignment horizontal="left"/>
    </xf>
    <xf numFmtId="0" fontId="29" fillId="12" borderId="33" xfId="6" applyFont="1" applyFill="1" applyBorder="1" applyAlignment="1">
      <alignment horizontal="left"/>
    </xf>
    <xf numFmtId="0" fontId="29" fillId="13" borderId="33" xfId="6" applyFont="1" applyFill="1" applyBorder="1" applyAlignment="1">
      <alignment horizontal="left"/>
    </xf>
    <xf numFmtId="0" fontId="27" fillId="2" borderId="0" xfId="0" applyFont="1" applyFill="1" applyAlignment="1">
      <alignment horizontal="center"/>
    </xf>
    <xf numFmtId="0" fontId="15" fillId="2" borderId="0" xfId="0" applyFont="1" applyFill="1" applyAlignment="1">
      <alignment wrapText="1"/>
    </xf>
    <xf numFmtId="0" fontId="14" fillId="2" borderId="0" xfId="0" applyFont="1" applyFill="1" applyAlignment="1">
      <alignment vertical="top" wrapText="1"/>
    </xf>
    <xf numFmtId="0" fontId="14" fillId="2" borderId="0" xfId="0" applyFont="1" applyFill="1" applyAlignment="1">
      <alignment textRotation="90"/>
    </xf>
    <xf numFmtId="0" fontId="35" fillId="2" borderId="0" xfId="0" applyFont="1" applyFill="1" applyAlignment="1">
      <alignment vertical="center"/>
    </xf>
    <xf numFmtId="2" fontId="15" fillId="2" borderId="0" xfId="0" applyNumberFormat="1" applyFont="1" applyFill="1" applyAlignment="1">
      <alignment horizontal="center" vertical="center"/>
    </xf>
    <xf numFmtId="0" fontId="32" fillId="0" borderId="33" xfId="0" applyFont="1" applyBorder="1" applyAlignment="1">
      <alignment vertical="center"/>
    </xf>
    <xf numFmtId="0" fontId="32" fillId="0" borderId="35" xfId="0" applyFont="1" applyBorder="1" applyAlignment="1">
      <alignment vertical="center"/>
    </xf>
    <xf numFmtId="164" fontId="18" fillId="0" borderId="1" xfId="0" applyNumberFormat="1" applyFont="1" applyBorder="1" applyAlignment="1">
      <alignment horizontal="center" vertical="center" wrapText="1"/>
    </xf>
    <xf numFmtId="164" fontId="15" fillId="14" borderId="52" xfId="0" applyNumberFormat="1" applyFont="1" applyFill="1" applyBorder="1" applyAlignment="1">
      <alignment horizontal="center" vertical="center" wrapText="1"/>
    </xf>
    <xf numFmtId="0" fontId="1" fillId="0" borderId="0" xfId="6" applyFont="1"/>
    <xf numFmtId="0" fontId="53" fillId="41" borderId="167" xfId="8" applyFont="1" applyFill="1" applyBorder="1" applyAlignment="1">
      <alignment horizontal="center" vertical="center"/>
    </xf>
    <xf numFmtId="0" fontId="53" fillId="14" borderId="167" xfId="8" applyFont="1" applyFill="1" applyBorder="1" applyAlignment="1">
      <alignment horizontal="center" vertical="center" wrapText="1"/>
    </xf>
    <xf numFmtId="0" fontId="30" fillId="0" borderId="0" xfId="0" applyFont="1" applyAlignment="1">
      <alignment horizontal="center" vertical="center" wrapText="1"/>
    </xf>
    <xf numFmtId="0" fontId="88" fillId="41" borderId="167" xfId="8" applyFont="1" applyFill="1" applyBorder="1" applyAlignment="1">
      <alignment horizontal="center" vertical="center"/>
    </xf>
    <xf numFmtId="0" fontId="88" fillId="9" borderId="167" xfId="8" applyFont="1" applyFill="1" applyBorder="1" applyAlignment="1">
      <alignment horizontal="center" vertical="center"/>
    </xf>
    <xf numFmtId="0" fontId="88" fillId="10" borderId="167" xfId="8" applyFont="1" applyFill="1" applyBorder="1" applyAlignment="1">
      <alignment horizontal="center" vertical="center"/>
    </xf>
    <xf numFmtId="0" fontId="88" fillId="11" borderId="167" xfId="8" applyFont="1" applyFill="1" applyBorder="1" applyAlignment="1">
      <alignment horizontal="center" vertical="center"/>
    </xf>
    <xf numFmtId="0" fontId="88" fillId="12" borderId="167" xfId="8" applyFont="1" applyFill="1" applyBorder="1" applyAlignment="1">
      <alignment horizontal="center" vertical="center"/>
    </xf>
    <xf numFmtId="0" fontId="88" fillId="13" borderId="167" xfId="8" applyFont="1" applyFill="1" applyBorder="1" applyAlignment="1">
      <alignment horizontal="center" vertical="center"/>
    </xf>
    <xf numFmtId="0" fontId="88" fillId="7" borderId="167" xfId="8" applyFont="1" applyFill="1" applyBorder="1" applyAlignment="1">
      <alignment horizontal="center" vertical="center"/>
    </xf>
    <xf numFmtId="0" fontId="53" fillId="22" borderId="167" xfId="8" applyFont="1" applyFill="1" applyBorder="1" applyAlignment="1">
      <alignment horizontal="center" vertical="center" wrapText="1"/>
    </xf>
    <xf numFmtId="0" fontId="53" fillId="2" borderId="0" xfId="8" applyFont="1" applyFill="1" applyBorder="1" applyAlignment="1">
      <alignment horizontal="center" vertical="center"/>
    </xf>
    <xf numFmtId="0" fontId="53" fillId="2" borderId="0" xfId="8" applyFont="1" applyFill="1" applyBorder="1" applyAlignment="1">
      <alignment horizontal="center" vertical="center" wrapText="1"/>
    </xf>
    <xf numFmtId="0" fontId="30" fillId="0" borderId="0" xfId="0" applyFont="1"/>
    <xf numFmtId="0" fontId="32" fillId="2" borderId="0" xfId="0" applyFont="1" applyFill="1" applyAlignment="1">
      <alignment horizontal="left" vertical="top" wrapText="1"/>
    </xf>
    <xf numFmtId="0" fontId="87" fillId="2" borderId="31" xfId="6" applyFont="1" applyFill="1" applyBorder="1" applyAlignment="1">
      <alignment horizontal="left"/>
    </xf>
    <xf numFmtId="0" fontId="29" fillId="22" borderId="33" xfId="6" applyFont="1" applyFill="1" applyBorder="1" applyAlignment="1">
      <alignment horizontal="left"/>
    </xf>
    <xf numFmtId="1" fontId="18" fillId="0" borderId="1" xfId="0" applyNumberFormat="1" applyFont="1" applyBorder="1" applyAlignment="1">
      <alignment horizontal="center" vertical="center" wrapText="1"/>
    </xf>
    <xf numFmtId="0" fontId="30" fillId="0" borderId="52" xfId="0" applyFont="1" applyBorder="1" applyAlignment="1">
      <alignment horizontal="center" vertical="center" wrapText="1"/>
    </xf>
    <xf numFmtId="1" fontId="28" fillId="11" borderId="49" xfId="0" applyNumberFormat="1" applyFont="1" applyFill="1" applyBorder="1" applyAlignment="1">
      <alignment horizontal="center" vertical="center" wrapText="1"/>
    </xf>
    <xf numFmtId="0" fontId="57" fillId="0" borderId="0" xfId="2" applyFont="1" applyAlignment="1">
      <alignment horizontal="center" vertical="top" wrapText="1"/>
    </xf>
    <xf numFmtId="0" fontId="30" fillId="42" borderId="131" xfId="0" applyFont="1" applyFill="1" applyBorder="1" applyAlignment="1">
      <alignment vertical="center" wrapText="1"/>
    </xf>
    <xf numFmtId="164" fontId="15" fillId="42" borderId="48" xfId="0" applyNumberFormat="1" applyFont="1" applyFill="1" applyBorder="1" applyAlignment="1">
      <alignment horizontal="center" vertical="center" wrapText="1"/>
    </xf>
    <xf numFmtId="0" fontId="30" fillId="42" borderId="29" xfId="0" applyFont="1" applyFill="1" applyBorder="1" applyAlignment="1">
      <alignment vertical="center"/>
    </xf>
    <xf numFmtId="0" fontId="30" fillId="42" borderId="0" xfId="0" applyFont="1" applyFill="1" applyAlignment="1">
      <alignment vertical="center" wrapText="1"/>
    </xf>
    <xf numFmtId="0" fontId="17" fillId="2" borderId="32" xfId="8" applyFill="1" applyBorder="1"/>
    <xf numFmtId="0" fontId="30" fillId="42" borderId="168" xfId="0" applyFont="1" applyFill="1" applyBorder="1" applyAlignment="1">
      <alignment vertical="center" wrapText="1"/>
    </xf>
    <xf numFmtId="1" fontId="71" fillId="34" borderId="86" xfId="0" applyNumberFormat="1" applyFont="1" applyFill="1" applyBorder="1" applyAlignment="1">
      <alignment horizontal="center"/>
    </xf>
    <xf numFmtId="1" fontId="18" fillId="0" borderId="1" xfId="0" applyNumberFormat="1" applyFont="1" applyBorder="1" applyAlignment="1">
      <alignment horizontal="center"/>
    </xf>
    <xf numFmtId="1" fontId="71" fillId="34" borderId="1" xfId="0" applyNumberFormat="1" applyFont="1" applyFill="1" applyBorder="1" applyAlignment="1">
      <alignment horizontal="center"/>
    </xf>
    <xf numFmtId="1" fontId="18" fillId="0" borderId="91" xfId="0" applyNumberFormat="1" applyFont="1" applyBorder="1" applyAlignment="1">
      <alignment horizontal="center"/>
    </xf>
    <xf numFmtId="1" fontId="71" fillId="35" borderId="94" xfId="0" applyNumberFormat="1" applyFont="1" applyFill="1" applyBorder="1" applyAlignment="1">
      <alignment horizontal="center"/>
    </xf>
    <xf numFmtId="1" fontId="18" fillId="0" borderId="84" xfId="0" applyNumberFormat="1" applyFont="1" applyBorder="1" applyAlignment="1">
      <alignment horizontal="center"/>
    </xf>
    <xf numFmtId="1" fontId="71" fillId="35" borderId="1" xfId="0" applyNumberFormat="1" applyFont="1" applyFill="1" applyBorder="1" applyAlignment="1">
      <alignment horizontal="center"/>
    </xf>
    <xf numFmtId="1" fontId="18" fillId="0" borderId="72" xfId="0" applyNumberFormat="1" applyFont="1" applyBorder="1" applyAlignment="1">
      <alignment horizontal="center"/>
    </xf>
    <xf numFmtId="1" fontId="32" fillId="35" borderId="1" xfId="0" applyNumberFormat="1" applyFont="1" applyFill="1" applyBorder="1" applyAlignment="1">
      <alignment horizontal="center"/>
    </xf>
    <xf numFmtId="1" fontId="18" fillId="0" borderId="71" xfId="0" applyNumberFormat="1" applyFont="1" applyBorder="1" applyAlignment="1">
      <alignment horizontal="center"/>
    </xf>
    <xf numFmtId="1" fontId="18" fillId="0" borderId="98" xfId="0" applyNumberFormat="1" applyFont="1" applyBorder="1" applyAlignment="1">
      <alignment horizontal="center"/>
    </xf>
    <xf numFmtId="1" fontId="32" fillId="36" borderId="102" xfId="0" applyNumberFormat="1" applyFont="1" applyFill="1" applyBorder="1" applyAlignment="1">
      <alignment horizontal="center"/>
    </xf>
    <xf numFmtId="1" fontId="71" fillId="36" borderId="1" xfId="0" applyNumberFormat="1" applyFont="1" applyFill="1" applyBorder="1" applyAlignment="1">
      <alignment horizontal="center"/>
    </xf>
    <xf numFmtId="1" fontId="32" fillId="36" borderId="1" xfId="0" applyNumberFormat="1" applyFont="1" applyFill="1" applyBorder="1" applyAlignment="1">
      <alignment horizontal="center"/>
    </xf>
    <xf numFmtId="1" fontId="18" fillId="0" borderId="104" xfId="0" applyNumberFormat="1" applyFont="1" applyBorder="1" applyAlignment="1">
      <alignment horizontal="center"/>
    </xf>
    <xf numFmtId="1" fontId="71" fillId="37" borderId="107" xfId="0" applyNumberFormat="1" applyFont="1" applyFill="1" applyBorder="1" applyAlignment="1">
      <alignment horizontal="center"/>
    </xf>
    <xf numFmtId="1" fontId="71" fillId="37" borderId="1" xfId="0" applyNumberFormat="1" applyFont="1" applyFill="1" applyBorder="1" applyAlignment="1">
      <alignment horizontal="center"/>
    </xf>
    <xf numFmtId="1" fontId="71" fillId="37" borderId="71" xfId="0" applyNumberFormat="1" applyFont="1" applyFill="1" applyBorder="1" applyAlignment="1">
      <alignment horizontal="center"/>
    </xf>
    <xf numFmtId="1" fontId="18" fillId="0" borderId="110" xfId="0" applyNumberFormat="1" applyFont="1" applyBorder="1" applyAlignment="1">
      <alignment horizontal="center"/>
    </xf>
    <xf numFmtId="1" fontId="71" fillId="38" borderId="113" xfId="0" applyNumberFormat="1" applyFont="1" applyFill="1" applyBorder="1" applyAlignment="1">
      <alignment horizontal="center"/>
    </xf>
    <xf numFmtId="1" fontId="71" fillId="38" borderId="1" xfId="0" applyNumberFormat="1" applyFont="1" applyFill="1" applyBorder="1" applyAlignment="1">
      <alignment horizontal="center"/>
    </xf>
    <xf numFmtId="1" fontId="32" fillId="38" borderId="1" xfId="0" applyNumberFormat="1" applyFont="1" applyFill="1" applyBorder="1" applyAlignment="1">
      <alignment horizontal="center"/>
    </xf>
    <xf numFmtId="1" fontId="18" fillId="0" borderId="117" xfId="0" applyNumberFormat="1" applyFont="1" applyBorder="1" applyAlignment="1">
      <alignment horizontal="center"/>
    </xf>
    <xf numFmtId="1" fontId="18" fillId="0" borderId="30" xfId="0" applyNumberFormat="1" applyFont="1" applyBorder="1" applyAlignment="1">
      <alignment horizontal="center"/>
    </xf>
    <xf numFmtId="1" fontId="71" fillId="36" borderId="102" xfId="0" applyNumberFormat="1" applyFont="1" applyFill="1" applyBorder="1" applyAlignment="1">
      <alignment horizontal="center"/>
    </xf>
    <xf numFmtId="1" fontId="32" fillId="34" borderId="87" xfId="0" applyNumberFormat="1" applyFont="1" applyFill="1" applyBorder="1" applyAlignment="1">
      <alignment horizontal="center" vertical="center"/>
    </xf>
    <xf numFmtId="1" fontId="18" fillId="2" borderId="89" xfId="0" applyNumberFormat="1" applyFont="1" applyFill="1" applyBorder="1" applyAlignment="1">
      <alignment horizontal="center" vertical="center"/>
    </xf>
    <xf numFmtId="1" fontId="32" fillId="34" borderId="89" xfId="0" applyNumberFormat="1" applyFont="1" applyFill="1" applyBorder="1" applyAlignment="1">
      <alignment horizontal="center" vertical="center"/>
    </xf>
    <xf numFmtId="1" fontId="18" fillId="0" borderId="92" xfId="0" applyNumberFormat="1" applyFont="1" applyBorder="1" applyAlignment="1">
      <alignment horizontal="center"/>
    </xf>
    <xf numFmtId="1" fontId="32" fillId="35" borderId="95" xfId="0" applyNumberFormat="1" applyFont="1" applyFill="1" applyBorder="1" applyAlignment="1">
      <alignment horizontal="center" vertical="center"/>
    </xf>
    <xf numFmtId="1" fontId="18" fillId="0" borderId="124" xfId="0" applyNumberFormat="1" applyFont="1" applyBorder="1" applyAlignment="1">
      <alignment horizontal="center" vertical="center"/>
    </xf>
    <xf numFmtId="1" fontId="32" fillId="35" borderId="124" xfId="0" applyNumberFormat="1" applyFont="1" applyFill="1" applyBorder="1" applyAlignment="1">
      <alignment horizontal="center" vertical="center"/>
    </xf>
    <xf numFmtId="1" fontId="18" fillId="0" borderId="99" xfId="0" applyNumberFormat="1" applyFont="1" applyBorder="1" applyAlignment="1">
      <alignment horizontal="center" vertical="center"/>
    </xf>
    <xf numFmtId="1" fontId="32" fillId="36" borderId="103" xfId="0" applyNumberFormat="1" applyFont="1" applyFill="1" applyBorder="1" applyAlignment="1">
      <alignment horizontal="center" vertical="center"/>
    </xf>
    <xf numFmtId="1" fontId="18" fillId="0" borderId="127" xfId="0" applyNumberFormat="1" applyFont="1" applyBorder="1" applyAlignment="1">
      <alignment horizontal="center" vertical="center"/>
    </xf>
    <xf numFmtId="1" fontId="32" fillId="36" borderId="127" xfId="0" applyNumberFormat="1" applyFont="1" applyFill="1" applyBorder="1" applyAlignment="1">
      <alignment horizontal="center" vertical="center"/>
    </xf>
    <xf numFmtId="1" fontId="18" fillId="0" borderId="105" xfId="0" applyNumberFormat="1" applyFont="1" applyBorder="1" applyAlignment="1">
      <alignment horizontal="center" vertical="center"/>
    </xf>
    <xf numFmtId="1" fontId="32" fillId="37" borderId="108" xfId="0" applyNumberFormat="1" applyFont="1" applyFill="1" applyBorder="1" applyAlignment="1">
      <alignment horizontal="center" vertical="center"/>
    </xf>
    <xf numFmtId="1" fontId="18" fillId="0" borderId="126" xfId="0" applyNumberFormat="1" applyFont="1" applyBorder="1" applyAlignment="1">
      <alignment horizontal="center" vertical="center"/>
    </xf>
    <xf numFmtId="1" fontId="32" fillId="37" borderId="126" xfId="0" applyNumberFormat="1" applyFont="1" applyFill="1" applyBorder="1" applyAlignment="1">
      <alignment horizontal="center" vertical="center"/>
    </xf>
    <xf numFmtId="1" fontId="18" fillId="0" borderId="111" xfId="0" applyNumberFormat="1" applyFont="1" applyBorder="1" applyAlignment="1">
      <alignment horizontal="center" vertical="center"/>
    </xf>
    <xf numFmtId="1" fontId="32" fillId="38" borderId="114" xfId="0" applyNumberFormat="1" applyFont="1" applyFill="1" applyBorder="1" applyAlignment="1">
      <alignment horizontal="center" vertical="center"/>
    </xf>
    <xf numFmtId="1" fontId="18" fillId="0" borderId="130" xfId="0" applyNumberFormat="1" applyFont="1" applyBorder="1" applyAlignment="1">
      <alignment horizontal="center" vertical="center"/>
    </xf>
    <xf numFmtId="1" fontId="32" fillId="38" borderId="130" xfId="0" applyNumberFormat="1" applyFont="1" applyFill="1" applyBorder="1" applyAlignment="1">
      <alignment horizontal="center" vertical="center"/>
    </xf>
    <xf numFmtId="1" fontId="18" fillId="0" borderId="118" xfId="0" applyNumberFormat="1" applyFont="1" applyBorder="1" applyAlignment="1">
      <alignment horizontal="center" vertical="center"/>
    </xf>
    <xf numFmtId="1" fontId="32" fillId="38" borderId="113" xfId="0" applyNumberFormat="1" applyFont="1" applyFill="1" applyBorder="1" applyAlignment="1">
      <alignment horizontal="center"/>
    </xf>
    <xf numFmtId="1" fontId="18" fillId="0" borderId="133" xfId="0" applyNumberFormat="1" applyFont="1" applyBorder="1" applyAlignment="1">
      <alignment horizontal="center"/>
    </xf>
    <xf numFmtId="1" fontId="18" fillId="0" borderId="0" xfId="0" applyNumberFormat="1" applyFont="1" applyAlignment="1">
      <alignment horizontal="center"/>
    </xf>
    <xf numFmtId="1" fontId="18" fillId="0" borderId="138" xfId="0" applyNumberFormat="1" applyFont="1" applyBorder="1" applyAlignment="1">
      <alignment horizontal="center"/>
    </xf>
    <xf numFmtId="1" fontId="18" fillId="0" borderId="143" xfId="0" applyNumberFormat="1" applyFont="1" applyBorder="1" applyAlignment="1">
      <alignment horizontal="center"/>
    </xf>
    <xf numFmtId="1" fontId="18" fillId="0" borderId="148" xfId="0" applyNumberFormat="1" applyFont="1" applyBorder="1" applyAlignment="1">
      <alignment horizontal="center"/>
    </xf>
    <xf numFmtId="1" fontId="18" fillId="0" borderId="153" xfId="0" applyNumberFormat="1" applyFont="1" applyBorder="1" applyAlignment="1">
      <alignment horizontal="center"/>
    </xf>
    <xf numFmtId="1" fontId="18" fillId="0" borderId="158" xfId="0" applyNumberFormat="1" applyFont="1" applyBorder="1" applyAlignment="1">
      <alignment horizontal="center"/>
    </xf>
    <xf numFmtId="1" fontId="18" fillId="0" borderId="134" xfId="0" applyNumberFormat="1" applyFont="1" applyBorder="1" applyAlignment="1">
      <alignment horizontal="center"/>
    </xf>
    <xf numFmtId="1" fontId="18" fillId="0" borderId="136" xfId="0" applyNumberFormat="1" applyFont="1" applyBorder="1" applyAlignment="1">
      <alignment horizontal="center"/>
    </xf>
    <xf numFmtId="1" fontId="18" fillId="0" borderId="139" xfId="0" applyNumberFormat="1" applyFont="1" applyBorder="1" applyAlignment="1">
      <alignment horizontal="center"/>
    </xf>
    <xf numFmtId="1" fontId="18" fillId="0" borderId="141" xfId="0" applyNumberFormat="1" applyFont="1" applyBorder="1" applyAlignment="1">
      <alignment horizontal="center"/>
    </xf>
    <xf numFmtId="1" fontId="18" fillId="0" borderId="144" xfId="0" applyNumberFormat="1" applyFont="1" applyBorder="1" applyAlignment="1">
      <alignment horizontal="center"/>
    </xf>
    <xf numFmtId="1" fontId="18" fillId="0" borderId="146" xfId="0" applyNumberFormat="1" applyFont="1" applyBorder="1" applyAlignment="1">
      <alignment horizontal="center"/>
    </xf>
    <xf numFmtId="1" fontId="18" fillId="0" borderId="149" xfId="0" applyNumberFormat="1" applyFont="1" applyBorder="1" applyAlignment="1">
      <alignment horizontal="center"/>
    </xf>
    <xf numFmtId="1" fontId="18" fillId="0" borderId="151" xfId="0" applyNumberFormat="1" applyFont="1" applyBorder="1" applyAlignment="1">
      <alignment horizontal="center"/>
    </xf>
    <xf numFmtId="1" fontId="18" fillId="0" borderId="154" xfId="0" applyNumberFormat="1" applyFont="1" applyBorder="1" applyAlignment="1">
      <alignment horizontal="center"/>
    </xf>
    <xf numFmtId="1" fontId="18" fillId="0" borderId="156" xfId="0" applyNumberFormat="1" applyFont="1" applyBorder="1" applyAlignment="1">
      <alignment horizontal="center"/>
    </xf>
    <xf numFmtId="1" fontId="18" fillId="0" borderId="159" xfId="0" applyNumberFormat="1" applyFont="1" applyBorder="1" applyAlignment="1">
      <alignment horizontal="center"/>
    </xf>
    <xf numFmtId="49" fontId="28" fillId="10" borderId="30" xfId="0" applyNumberFormat="1" applyFont="1" applyFill="1" applyBorder="1" applyAlignment="1">
      <alignment vertical="center"/>
    </xf>
    <xf numFmtId="0" fontId="30" fillId="0" borderId="173" xfId="0" applyFont="1" applyBorder="1" applyAlignment="1">
      <alignment horizontal="center" vertical="center" wrapText="1"/>
    </xf>
    <xf numFmtId="1" fontId="28" fillId="10" borderId="49" xfId="0" applyNumberFormat="1" applyFont="1" applyFill="1" applyBorder="1" applyAlignment="1">
      <alignment horizontal="center" vertical="center" wrapText="1"/>
    </xf>
    <xf numFmtId="0" fontId="30" fillId="0" borderId="65" xfId="0" applyFont="1" applyBorder="1" applyAlignment="1">
      <alignment horizontal="center" vertical="center" wrapText="1"/>
    </xf>
    <xf numFmtId="49" fontId="28" fillId="12" borderId="30" xfId="0" applyNumberFormat="1" applyFont="1" applyFill="1" applyBorder="1" applyAlignment="1">
      <alignment vertical="center"/>
    </xf>
    <xf numFmtId="1" fontId="28" fillId="12" borderId="49" xfId="0" applyNumberFormat="1" applyFont="1" applyFill="1" applyBorder="1" applyAlignment="1">
      <alignment horizontal="center" vertical="center" wrapText="1"/>
    </xf>
    <xf numFmtId="49" fontId="28" fillId="13" borderId="30" xfId="0" applyNumberFormat="1" applyFont="1" applyFill="1" applyBorder="1" applyAlignment="1">
      <alignment vertical="center"/>
    </xf>
    <xf numFmtId="1" fontId="28" fillId="13" borderId="49" xfId="0" applyNumberFormat="1" applyFont="1" applyFill="1" applyBorder="1" applyAlignment="1">
      <alignment horizontal="center" vertical="center" wrapText="1"/>
    </xf>
    <xf numFmtId="49" fontId="28" fillId="9" borderId="30" xfId="0" applyNumberFormat="1" applyFont="1" applyFill="1" applyBorder="1" applyAlignment="1">
      <alignment horizontal="left" vertical="center"/>
    </xf>
    <xf numFmtId="1" fontId="43" fillId="9" borderId="49" xfId="0" applyNumberFormat="1" applyFont="1" applyFill="1" applyBorder="1" applyAlignment="1">
      <alignment horizontal="center" vertical="center" wrapText="1"/>
    </xf>
    <xf numFmtId="0" fontId="15" fillId="0" borderId="0" xfId="0" applyFont="1" applyAlignment="1">
      <alignment vertical="top" wrapText="1"/>
    </xf>
    <xf numFmtId="0" fontId="8" fillId="0" borderId="0" xfId="6" applyAlignment="1">
      <alignment horizontal="center"/>
    </xf>
    <xf numFmtId="0" fontId="21" fillId="13" borderId="31" xfId="6" applyFont="1" applyFill="1" applyBorder="1" applyAlignment="1">
      <alignment horizontal="left" wrapText="1"/>
    </xf>
    <xf numFmtId="0" fontId="21" fillId="13" borderId="32" xfId="6" applyFont="1" applyFill="1" applyBorder="1" applyAlignment="1">
      <alignment horizontal="left" wrapText="1"/>
    </xf>
    <xf numFmtId="0" fontId="32" fillId="3" borderId="30" xfId="0" applyFont="1" applyFill="1" applyBorder="1" applyAlignment="1">
      <alignment horizontal="left" vertical="center" wrapText="1"/>
    </xf>
    <xf numFmtId="0" fontId="32" fillId="3" borderId="48" xfId="0" applyFont="1" applyFill="1" applyBorder="1" applyAlignment="1">
      <alignment horizontal="left" vertical="center" wrapText="1"/>
    </xf>
    <xf numFmtId="0" fontId="32" fillId="3" borderId="49" xfId="0" applyFont="1" applyFill="1" applyBorder="1" applyAlignment="1">
      <alignment horizontal="left" vertical="center" wrapText="1"/>
    </xf>
    <xf numFmtId="0" fontId="18" fillId="0" borderId="1" xfId="0" applyFont="1" applyBorder="1" applyAlignment="1">
      <alignment horizontal="left" vertical="top" wrapText="1"/>
    </xf>
    <xf numFmtId="0" fontId="52" fillId="0" borderId="1" xfId="0" applyFont="1" applyBorder="1" applyAlignment="1">
      <alignment horizontal="left" vertical="top" wrapText="1"/>
    </xf>
    <xf numFmtId="0" fontId="32" fillId="3" borderId="3"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32" fillId="3" borderId="0" xfId="0" applyFont="1" applyFill="1" applyAlignment="1">
      <alignment horizontal="left" vertical="center" wrapText="1"/>
    </xf>
    <xf numFmtId="0" fontId="21" fillId="6" borderId="24" xfId="0" applyFont="1" applyFill="1" applyBorder="1" applyAlignment="1">
      <alignment horizontal="left" vertical="top" wrapText="1"/>
    </xf>
    <xf numFmtId="0" fontId="21" fillId="6" borderId="53" xfId="0" applyFont="1" applyFill="1" applyBorder="1" applyAlignment="1">
      <alignment horizontal="left" vertical="top" wrapText="1"/>
    </xf>
    <xf numFmtId="0" fontId="21" fillId="6" borderId="25" xfId="0" applyFont="1" applyFill="1" applyBorder="1" applyAlignment="1">
      <alignment horizontal="left" vertical="top" wrapText="1"/>
    </xf>
    <xf numFmtId="0" fontId="21" fillId="6" borderId="26" xfId="0" applyFont="1" applyFill="1" applyBorder="1" applyAlignment="1">
      <alignment horizontal="left" vertical="top" wrapText="1"/>
    </xf>
    <xf numFmtId="0" fontId="21" fillId="6" borderId="54" xfId="0" applyFont="1" applyFill="1" applyBorder="1" applyAlignment="1">
      <alignment horizontal="left" vertical="top" wrapText="1"/>
    </xf>
    <xf numFmtId="0" fontId="21" fillId="6" borderId="55" xfId="0" applyFont="1" applyFill="1" applyBorder="1" applyAlignment="1">
      <alignment horizontal="left" vertical="top" wrapText="1"/>
    </xf>
    <xf numFmtId="0" fontId="14" fillId="3" borderId="10" xfId="0" applyFont="1" applyFill="1" applyBorder="1" applyAlignment="1">
      <alignment horizontal="left" vertical="center" wrapText="1"/>
    </xf>
    <xf numFmtId="0" fontId="14" fillId="3" borderId="12" xfId="0" applyFont="1" applyFill="1" applyBorder="1" applyAlignment="1">
      <alignment horizontal="left" vertical="center" wrapText="1"/>
    </xf>
    <xf numFmtId="0" fontId="14" fillId="3" borderId="11" xfId="0" applyFont="1" applyFill="1" applyBorder="1" applyAlignment="1">
      <alignment horizontal="left" vertical="center" wrapText="1"/>
    </xf>
    <xf numFmtId="0" fontId="24" fillId="4" borderId="10" xfId="0" applyFont="1" applyFill="1" applyBorder="1" applyAlignment="1">
      <alignment horizontal="left" vertical="top" wrapText="1"/>
    </xf>
    <xf numFmtId="0" fontId="24" fillId="4" borderId="12" xfId="0" applyFont="1" applyFill="1" applyBorder="1" applyAlignment="1">
      <alignment horizontal="left" vertical="top" wrapText="1"/>
    </xf>
    <xf numFmtId="0" fontId="24" fillId="4" borderId="11" xfId="0" applyFont="1" applyFill="1" applyBorder="1" applyAlignment="1">
      <alignment horizontal="left" vertical="top" wrapText="1"/>
    </xf>
    <xf numFmtId="0" fontId="19" fillId="6" borderId="17" xfId="0" applyFont="1" applyFill="1" applyBorder="1" applyAlignment="1">
      <alignment horizontal="center" vertical="center" wrapText="1"/>
    </xf>
    <xf numFmtId="0" fontId="19" fillId="6" borderId="18" xfId="0" applyFont="1" applyFill="1" applyBorder="1" applyAlignment="1">
      <alignment horizontal="center" vertical="center" wrapText="1"/>
    </xf>
    <xf numFmtId="0" fontId="19" fillId="6" borderId="19" xfId="0" applyFont="1" applyFill="1" applyBorder="1" applyAlignment="1">
      <alignment horizontal="center" vertical="center" wrapText="1"/>
    </xf>
    <xf numFmtId="0" fontId="36" fillId="0" borderId="27" xfId="0" applyFont="1" applyBorder="1" applyAlignment="1">
      <alignment horizontal="left" vertical="center" wrapText="1" indent="1"/>
    </xf>
    <xf numFmtId="0" fontId="36" fillId="0" borderId="0" xfId="0" applyFont="1" applyAlignment="1">
      <alignment horizontal="left" vertical="center" wrapText="1" indent="1"/>
    </xf>
    <xf numFmtId="0" fontId="28" fillId="9" borderId="28" xfId="0" applyFont="1" applyFill="1" applyBorder="1" applyAlignment="1">
      <alignment horizontal="left" vertical="center"/>
    </xf>
    <xf numFmtId="0" fontId="51" fillId="4" borderId="10" xfId="0" applyFont="1" applyFill="1" applyBorder="1" applyAlignment="1">
      <alignment horizontal="left" vertical="top" wrapText="1"/>
    </xf>
    <xf numFmtId="0" fontId="32" fillId="3" borderId="0" xfId="0" applyFont="1" applyFill="1" applyAlignment="1">
      <alignment horizontal="center" vertical="center" wrapText="1"/>
    </xf>
    <xf numFmtId="0" fontId="21" fillId="6" borderId="0" xfId="0" applyFont="1" applyFill="1" applyAlignment="1">
      <alignment horizontal="left" vertical="top" wrapText="1"/>
    </xf>
    <xf numFmtId="0" fontId="28" fillId="9" borderId="0" xfId="0" applyFont="1" applyFill="1" applyAlignment="1">
      <alignment horizontal="left" vertical="center"/>
    </xf>
    <xf numFmtId="0" fontId="14" fillId="3" borderId="1" xfId="0" applyFont="1" applyFill="1" applyBorder="1" applyAlignment="1">
      <alignment horizontal="left" vertical="center" wrapText="1"/>
    </xf>
    <xf numFmtId="0" fontId="50" fillId="4" borderId="1" xfId="0" applyFont="1" applyFill="1" applyBorder="1" applyAlignment="1">
      <alignment horizontal="left" vertical="top" wrapText="1"/>
    </xf>
    <xf numFmtId="0" fontId="24" fillId="4" borderId="1" xfId="0" applyFont="1" applyFill="1" applyBorder="1" applyAlignment="1">
      <alignment horizontal="left" vertical="top" wrapText="1"/>
    </xf>
    <xf numFmtId="0" fontId="19" fillId="6" borderId="0" xfId="0" applyFont="1" applyFill="1" applyAlignment="1">
      <alignment horizontal="center" vertical="center" wrapText="1"/>
    </xf>
    <xf numFmtId="0" fontId="18" fillId="0" borderId="71" xfId="0" applyFont="1" applyBorder="1" applyAlignment="1">
      <alignment horizontal="center" vertical="center" wrapText="1"/>
    </xf>
    <xf numFmtId="0" fontId="18" fillId="0" borderId="72" xfId="0" applyFont="1" applyBorder="1" applyAlignment="1">
      <alignment horizontal="center" vertical="center" wrapText="1"/>
    </xf>
    <xf numFmtId="0" fontId="19" fillId="6" borderId="83" xfId="0" applyFont="1" applyFill="1" applyBorder="1" applyAlignment="1">
      <alignment horizontal="center" vertical="center" wrapText="1"/>
    </xf>
    <xf numFmtId="0" fontId="22" fillId="9" borderId="7" xfId="0" applyFont="1" applyFill="1" applyBorder="1" applyAlignment="1">
      <alignment horizontal="center" vertical="center" wrapText="1"/>
    </xf>
    <xf numFmtId="0" fontId="22" fillId="9" borderId="8" xfId="0" applyFont="1" applyFill="1" applyBorder="1" applyAlignment="1">
      <alignment horizontal="center" vertical="center" wrapText="1"/>
    </xf>
    <xf numFmtId="0" fontId="28" fillId="9" borderId="0" xfId="0" applyFont="1" applyFill="1" applyAlignment="1">
      <alignment horizontal="left" vertical="center" wrapText="1"/>
    </xf>
    <xf numFmtId="0" fontId="32" fillId="3" borderId="2" xfId="0" applyFont="1" applyFill="1" applyBorder="1" applyAlignment="1">
      <alignment horizontal="left" vertical="center" wrapText="1"/>
    </xf>
    <xf numFmtId="0" fontId="36" fillId="0" borderId="39" xfId="0" applyFont="1" applyBorder="1" applyAlignment="1">
      <alignment horizontal="left" vertical="center" wrapText="1" indent="1"/>
    </xf>
    <xf numFmtId="0" fontId="19" fillId="6" borderId="171" xfId="0" applyFont="1" applyFill="1" applyBorder="1" applyAlignment="1">
      <alignment horizontal="center" vertical="center" wrapText="1"/>
    </xf>
    <xf numFmtId="0" fontId="19" fillId="6" borderId="172" xfId="0" applyFont="1" applyFill="1" applyBorder="1" applyAlignment="1">
      <alignment horizontal="center" vertical="center" wrapText="1"/>
    </xf>
    <xf numFmtId="0" fontId="32" fillId="3" borderId="3" xfId="0" applyFont="1" applyFill="1" applyBorder="1" applyAlignment="1">
      <alignment horizontal="left" vertical="center" wrapText="1"/>
    </xf>
    <xf numFmtId="0" fontId="32" fillId="3" borderId="4" xfId="0" applyFont="1" applyFill="1" applyBorder="1" applyAlignment="1">
      <alignment horizontal="left" vertical="center" wrapText="1"/>
    </xf>
    <xf numFmtId="0" fontId="32" fillId="3" borderId="43" xfId="0" applyFont="1" applyFill="1" applyBorder="1" applyAlignment="1">
      <alignment horizontal="left" vertical="center" wrapText="1"/>
    </xf>
    <xf numFmtId="0" fontId="21" fillId="6" borderId="69" xfId="0" applyFont="1" applyFill="1" applyBorder="1" applyAlignment="1">
      <alignment horizontal="left" vertical="top" wrapText="1"/>
    </xf>
    <xf numFmtId="0" fontId="28" fillId="10" borderId="28" xfId="0" applyFont="1" applyFill="1" applyBorder="1" applyAlignment="1">
      <alignment vertical="center"/>
    </xf>
    <xf numFmtId="0" fontId="14" fillId="4" borderId="10" xfId="0" applyFont="1" applyFill="1" applyBorder="1" applyAlignment="1">
      <alignment horizontal="left" vertical="top" wrapText="1"/>
    </xf>
    <xf numFmtId="0" fontId="18" fillId="4" borderId="10" xfId="0" applyFont="1" applyFill="1" applyBorder="1" applyAlignment="1">
      <alignment horizontal="left" vertical="top" wrapText="1"/>
    </xf>
    <xf numFmtId="0" fontId="18" fillId="4" borderId="12" xfId="0" applyFont="1" applyFill="1" applyBorder="1" applyAlignment="1">
      <alignment horizontal="left" vertical="top" wrapText="1"/>
    </xf>
    <xf numFmtId="0" fontId="18" fillId="4" borderId="11" xfId="0" applyFont="1" applyFill="1" applyBorder="1" applyAlignment="1">
      <alignment horizontal="left" vertical="top" wrapText="1"/>
    </xf>
    <xf numFmtId="0" fontId="54" fillId="0" borderId="1" xfId="0" applyFont="1" applyBorder="1" applyAlignment="1">
      <alignment horizontal="left" vertical="top" wrapText="1"/>
    </xf>
    <xf numFmtId="0" fontId="55" fillId="0" borderId="1" xfId="0" applyFont="1" applyBorder="1" applyAlignment="1">
      <alignment horizontal="left" vertical="top" wrapText="1"/>
    </xf>
    <xf numFmtId="0" fontId="48" fillId="6" borderId="25" xfId="0" applyFont="1" applyFill="1" applyBorder="1" applyAlignment="1">
      <alignment horizontal="left" vertical="top" wrapText="1"/>
    </xf>
    <xf numFmtId="0" fontId="22" fillId="10" borderId="7" xfId="0" applyFont="1" applyFill="1" applyBorder="1" applyAlignment="1">
      <alignment horizontal="center" vertical="center" wrapText="1"/>
    </xf>
    <xf numFmtId="0" fontId="22" fillId="10" borderId="8" xfId="0" applyFont="1" applyFill="1" applyBorder="1" applyAlignment="1">
      <alignment horizontal="center" vertical="center" wrapText="1"/>
    </xf>
    <xf numFmtId="0" fontId="14" fillId="4" borderId="12" xfId="0" applyFont="1" applyFill="1" applyBorder="1" applyAlignment="1">
      <alignment horizontal="left" vertical="top" wrapText="1"/>
    </xf>
    <xf numFmtId="0" fontId="14" fillId="4" borderId="11" xfId="0" applyFont="1" applyFill="1" applyBorder="1" applyAlignment="1">
      <alignment horizontal="left" vertical="top" wrapText="1"/>
    </xf>
    <xf numFmtId="0" fontId="86" fillId="0" borderId="1" xfId="0" applyFont="1" applyBorder="1" applyAlignment="1">
      <alignment horizontal="left" vertical="top" wrapText="1"/>
    </xf>
    <xf numFmtId="0" fontId="32" fillId="4" borderId="10" xfId="0" applyFont="1" applyFill="1" applyBorder="1" applyAlignment="1">
      <alignment horizontal="left" vertical="top" wrapText="1"/>
    </xf>
    <xf numFmtId="0" fontId="28" fillId="11" borderId="28" xfId="0" applyFont="1" applyFill="1" applyBorder="1" applyAlignment="1">
      <alignment horizontal="left" vertical="center"/>
    </xf>
    <xf numFmtId="0" fontId="22" fillId="11" borderId="7" xfId="0" applyFont="1" applyFill="1" applyBorder="1" applyAlignment="1">
      <alignment horizontal="center" vertical="center" wrapText="1"/>
    </xf>
    <xf numFmtId="0" fontId="22" fillId="11" borderId="8" xfId="0" applyFont="1" applyFill="1" applyBorder="1" applyAlignment="1">
      <alignment horizontal="center" vertical="center" wrapText="1"/>
    </xf>
    <xf numFmtId="0" fontId="28" fillId="12" borderId="28" xfId="0" applyFont="1" applyFill="1" applyBorder="1" applyAlignment="1">
      <alignment horizontal="left" vertical="center"/>
    </xf>
    <xf numFmtId="0" fontId="18" fillId="0" borderId="30" xfId="0" applyFont="1" applyBorder="1" applyAlignment="1">
      <alignment horizontal="left" vertical="top" wrapText="1"/>
    </xf>
    <xf numFmtId="0" fontId="18" fillId="0" borderId="48" xfId="0" applyFont="1" applyBorder="1" applyAlignment="1">
      <alignment horizontal="left" vertical="top" wrapText="1"/>
    </xf>
    <xf numFmtId="0" fontId="18" fillId="0" borderId="49" xfId="0" applyFont="1" applyBorder="1" applyAlignment="1">
      <alignment horizontal="left" vertical="top" wrapText="1"/>
    </xf>
    <xf numFmtId="0" fontId="22" fillId="12" borderId="7" xfId="0" applyFont="1" applyFill="1" applyBorder="1" applyAlignment="1">
      <alignment horizontal="center" vertical="center" wrapText="1"/>
    </xf>
    <xf numFmtId="0" fontId="22" fillId="12" borderId="8" xfId="0" applyFont="1" applyFill="1" applyBorder="1" applyAlignment="1">
      <alignment horizontal="center" vertical="center" wrapText="1"/>
    </xf>
    <xf numFmtId="0" fontId="28" fillId="13" borderId="28" xfId="0" applyFont="1" applyFill="1" applyBorder="1" applyAlignment="1">
      <alignment horizontal="left" vertical="center"/>
    </xf>
    <xf numFmtId="0" fontId="18" fillId="0" borderId="30" xfId="0" applyFont="1" applyBorder="1" applyAlignment="1">
      <alignment horizontal="center" vertical="top" wrapText="1"/>
    </xf>
    <xf numFmtId="0" fontId="18" fillId="0" borderId="48" xfId="0" applyFont="1" applyBorder="1" applyAlignment="1">
      <alignment horizontal="center" vertical="top" wrapText="1"/>
    </xf>
    <xf numFmtId="0" fontId="18" fillId="0" borderId="49" xfId="0" applyFont="1" applyBorder="1" applyAlignment="1">
      <alignment horizontal="center" vertical="top" wrapText="1"/>
    </xf>
    <xf numFmtId="0" fontId="17" fillId="0" borderId="1" xfId="8" applyBorder="1" applyAlignment="1">
      <alignment horizontal="left" vertical="top" wrapText="1"/>
    </xf>
    <xf numFmtId="0" fontId="22" fillId="13" borderId="7" xfId="0" applyFont="1" applyFill="1" applyBorder="1" applyAlignment="1">
      <alignment horizontal="center" vertical="center" wrapText="1"/>
    </xf>
    <xf numFmtId="0" fontId="22" fillId="13" borderId="8" xfId="0" applyFont="1" applyFill="1" applyBorder="1" applyAlignment="1">
      <alignment horizontal="center" vertical="center" wrapText="1"/>
    </xf>
    <xf numFmtId="0" fontId="19" fillId="12" borderId="61" xfId="6" applyFont="1" applyFill="1" applyBorder="1" applyAlignment="1">
      <alignment horizontal="center" vertical="center" wrapText="1"/>
    </xf>
    <xf numFmtId="0" fontId="19" fillId="12" borderId="62" xfId="6" applyFont="1" applyFill="1" applyBorder="1" applyAlignment="1">
      <alignment horizontal="center" vertical="center" wrapText="1"/>
    </xf>
    <xf numFmtId="0" fontId="19" fillId="12" borderId="63" xfId="6" applyFont="1" applyFill="1" applyBorder="1" applyAlignment="1">
      <alignment horizontal="center" vertical="center" wrapText="1"/>
    </xf>
    <xf numFmtId="0" fontId="19" fillId="13" borderId="50" xfId="6" applyFont="1" applyFill="1" applyBorder="1" applyAlignment="1">
      <alignment horizontal="center" vertical="center" wrapText="1"/>
    </xf>
    <xf numFmtId="0" fontId="19" fillId="13" borderId="33" xfId="6" applyFont="1" applyFill="1" applyBorder="1" applyAlignment="1">
      <alignment horizontal="center" vertical="center" wrapText="1"/>
    </xf>
    <xf numFmtId="0" fontId="19" fillId="13" borderId="64" xfId="6" applyFont="1" applyFill="1" applyBorder="1" applyAlignment="1">
      <alignment horizontal="center" vertical="center" wrapText="1"/>
    </xf>
    <xf numFmtId="0" fontId="44" fillId="7" borderId="41" xfId="4" applyFont="1" applyFill="1" applyBorder="1" applyAlignment="1">
      <alignment horizontal="center" vertical="center" wrapText="1"/>
    </xf>
    <xf numFmtId="0" fontId="44" fillId="7" borderId="45" xfId="4" applyFont="1" applyFill="1" applyBorder="1" applyAlignment="1">
      <alignment horizontal="center" vertical="center" wrapText="1"/>
    </xf>
    <xf numFmtId="0" fontId="19" fillId="9" borderId="61" xfId="6" applyFont="1" applyFill="1" applyBorder="1" applyAlignment="1">
      <alignment horizontal="center" vertical="center" wrapText="1"/>
    </xf>
    <xf numFmtId="0" fontId="19" fillId="9" borderId="62" xfId="6" applyFont="1" applyFill="1" applyBorder="1" applyAlignment="1">
      <alignment horizontal="center" vertical="center" wrapText="1"/>
    </xf>
    <xf numFmtId="0" fontId="19" fillId="9" borderId="63" xfId="6" applyFont="1" applyFill="1" applyBorder="1" applyAlignment="1">
      <alignment horizontal="center" vertical="center" wrapText="1"/>
    </xf>
    <xf numFmtId="0" fontId="19" fillId="10" borderId="61" xfId="6" applyFont="1" applyFill="1" applyBorder="1" applyAlignment="1">
      <alignment horizontal="center" vertical="center" wrapText="1"/>
    </xf>
    <xf numFmtId="0" fontId="19" fillId="10" borderId="62" xfId="6" applyFont="1" applyFill="1" applyBorder="1" applyAlignment="1">
      <alignment horizontal="center" vertical="center" wrapText="1"/>
    </xf>
    <xf numFmtId="0" fontId="19" fillId="10" borderId="63" xfId="6" applyFont="1" applyFill="1" applyBorder="1" applyAlignment="1">
      <alignment horizontal="center" vertical="center" wrapText="1"/>
    </xf>
    <xf numFmtId="0" fontId="19" fillId="11" borderId="61" xfId="6" applyFont="1" applyFill="1" applyBorder="1" applyAlignment="1">
      <alignment horizontal="center" vertical="center" wrapText="1"/>
    </xf>
    <xf numFmtId="0" fontId="19" fillId="11" borderId="62" xfId="6" applyFont="1" applyFill="1" applyBorder="1" applyAlignment="1">
      <alignment horizontal="center" vertical="center" wrapText="1"/>
    </xf>
    <xf numFmtId="0" fontId="19" fillId="11" borderId="63" xfId="6" applyFont="1" applyFill="1" applyBorder="1" applyAlignment="1">
      <alignment horizontal="center" vertical="center" wrapText="1"/>
    </xf>
    <xf numFmtId="0" fontId="28" fillId="21" borderId="46" xfId="0" applyFont="1" applyFill="1" applyBorder="1" applyAlignment="1">
      <alignment horizontal="center" vertical="center" wrapText="1"/>
    </xf>
    <xf numFmtId="0" fontId="28" fillId="21" borderId="44" xfId="0" applyFont="1" applyFill="1" applyBorder="1" applyAlignment="1">
      <alignment horizontal="center" vertical="center" wrapText="1"/>
    </xf>
    <xf numFmtId="0" fontId="28" fillId="21" borderId="166" xfId="0" applyFont="1" applyFill="1" applyBorder="1" applyAlignment="1">
      <alignment horizontal="center" vertical="center" wrapText="1"/>
    </xf>
    <xf numFmtId="0" fontId="28" fillId="21" borderId="160" xfId="0" applyFont="1" applyFill="1" applyBorder="1" applyAlignment="1">
      <alignment horizontal="center" vertical="center" wrapText="1"/>
    </xf>
    <xf numFmtId="0" fontId="28" fillId="21" borderId="161" xfId="0" applyFont="1" applyFill="1" applyBorder="1" applyAlignment="1">
      <alignment horizontal="center" vertical="center" wrapText="1"/>
    </xf>
    <xf numFmtId="0" fontId="28" fillId="21" borderId="165" xfId="0" applyFont="1" applyFill="1" applyBorder="1" applyAlignment="1">
      <alignment horizontal="center" vertical="center" wrapText="1"/>
    </xf>
    <xf numFmtId="0" fontId="28" fillId="21" borderId="163" xfId="0" applyFont="1" applyFill="1" applyBorder="1" applyAlignment="1">
      <alignment horizontal="center" vertical="center" wrapText="1"/>
    </xf>
    <xf numFmtId="164" fontId="15" fillId="0" borderId="169" xfId="0" applyNumberFormat="1" applyFont="1" applyBorder="1" applyAlignment="1">
      <alignment horizontal="center" vertical="center" wrapText="1"/>
    </xf>
    <xf numFmtId="164" fontId="15" fillId="0" borderId="170" xfId="0" applyNumberFormat="1" applyFont="1" applyBorder="1" applyAlignment="1">
      <alignment horizontal="center" vertical="center" wrapText="1"/>
    </xf>
    <xf numFmtId="164" fontId="15" fillId="0" borderId="73" xfId="0" applyNumberFormat="1" applyFont="1" applyBorder="1" applyAlignment="1">
      <alignment horizontal="center" vertical="center" wrapText="1"/>
    </xf>
    <xf numFmtId="0" fontId="88" fillId="39" borderId="0" xfId="8" applyFont="1" applyFill="1" applyBorder="1" applyAlignment="1">
      <alignment horizontal="center" vertical="center"/>
    </xf>
    <xf numFmtId="0" fontId="88" fillId="39" borderId="34" xfId="8" applyFont="1" applyFill="1" applyBorder="1" applyAlignment="1">
      <alignment horizontal="center" vertical="center"/>
    </xf>
    <xf numFmtId="0" fontId="88" fillId="15" borderId="0" xfId="8" applyFont="1" applyFill="1" applyBorder="1" applyAlignment="1">
      <alignment horizontal="center" vertical="center"/>
    </xf>
    <xf numFmtId="0" fontId="88" fillId="15" borderId="34" xfId="8" applyFont="1" applyFill="1" applyBorder="1" applyAlignment="1">
      <alignment horizontal="center" vertical="center"/>
    </xf>
    <xf numFmtId="0" fontId="88" fillId="16" borderId="0" xfId="8" applyFont="1" applyFill="1" applyBorder="1" applyAlignment="1">
      <alignment horizontal="center" vertical="center"/>
    </xf>
    <xf numFmtId="0" fontId="88" fillId="16" borderId="34" xfId="8" applyFont="1" applyFill="1" applyBorder="1" applyAlignment="1">
      <alignment horizontal="center" vertical="center"/>
    </xf>
    <xf numFmtId="0" fontId="88" fillId="17" borderId="0" xfId="8" applyFont="1" applyFill="1" applyBorder="1" applyAlignment="1">
      <alignment horizontal="center" vertical="center"/>
    </xf>
    <xf numFmtId="0" fontId="88" fillId="17" borderId="34" xfId="8" applyFont="1" applyFill="1" applyBorder="1" applyAlignment="1">
      <alignment horizontal="center" vertical="center"/>
    </xf>
    <xf numFmtId="0" fontId="88" fillId="18" borderId="45" xfId="8" applyFont="1" applyFill="1" applyBorder="1" applyAlignment="1">
      <alignment horizontal="center" vertical="center"/>
    </xf>
    <xf numFmtId="0" fontId="88" fillId="18" borderId="36" xfId="8" applyFont="1" applyFill="1" applyBorder="1" applyAlignment="1">
      <alignment horizontal="center" vertical="center"/>
    </xf>
    <xf numFmtId="164" fontId="15" fillId="2" borderId="169" xfId="0" applyNumberFormat="1" applyFont="1" applyFill="1" applyBorder="1" applyAlignment="1">
      <alignment horizontal="center" vertical="center" wrapText="1"/>
    </xf>
    <xf numFmtId="164" fontId="15" fillId="2" borderId="170" xfId="0" applyNumberFormat="1" applyFont="1" applyFill="1" applyBorder="1" applyAlignment="1">
      <alignment horizontal="center" vertical="center" wrapText="1"/>
    </xf>
    <xf numFmtId="164" fontId="15" fillId="2" borderId="73" xfId="0" applyNumberFormat="1" applyFont="1" applyFill="1" applyBorder="1" applyAlignment="1">
      <alignment horizontal="center" vertical="center" wrapText="1"/>
    </xf>
    <xf numFmtId="0" fontId="44" fillId="7" borderId="66" xfId="4" applyFont="1" applyFill="1" applyBorder="1" applyAlignment="1">
      <alignment horizontal="center" vertical="center" wrapText="1"/>
    </xf>
    <xf numFmtId="0" fontId="44" fillId="7" borderId="67" xfId="4" applyFont="1" applyFill="1" applyBorder="1" applyAlignment="1">
      <alignment horizontal="center" vertical="center" wrapText="1"/>
    </xf>
    <xf numFmtId="0" fontId="44" fillId="7" borderId="68" xfId="4" applyFont="1" applyFill="1" applyBorder="1" applyAlignment="1">
      <alignment horizontal="center" vertical="center" wrapText="1"/>
    </xf>
    <xf numFmtId="0" fontId="26" fillId="11" borderId="66" xfId="0" applyFont="1" applyFill="1" applyBorder="1" applyAlignment="1">
      <alignment horizontal="center" vertical="center"/>
    </xf>
    <xf numFmtId="0" fontId="26" fillId="11" borderId="67" xfId="0" applyFont="1" applyFill="1" applyBorder="1" applyAlignment="1">
      <alignment horizontal="center" vertical="center"/>
    </xf>
    <xf numFmtId="0" fontId="26" fillId="11" borderId="68" xfId="0" applyFont="1" applyFill="1" applyBorder="1" applyAlignment="1">
      <alignment horizontal="center" vertical="center"/>
    </xf>
    <xf numFmtId="0" fontId="26" fillId="12" borderId="31" xfId="0" applyFont="1" applyFill="1" applyBorder="1" applyAlignment="1">
      <alignment horizontal="center" vertical="center"/>
    </xf>
    <xf numFmtId="0" fontId="26" fillId="12" borderId="47" xfId="0" applyFont="1" applyFill="1" applyBorder="1" applyAlignment="1">
      <alignment horizontal="center" vertical="center"/>
    </xf>
    <xf numFmtId="0" fontId="26" fillId="12" borderId="32" xfId="0" applyFont="1" applyFill="1" applyBorder="1" applyAlignment="1">
      <alignment horizontal="center" vertical="center"/>
    </xf>
    <xf numFmtId="0" fontId="26" fillId="13" borderId="66" xfId="0" applyFont="1" applyFill="1" applyBorder="1" applyAlignment="1">
      <alignment horizontal="center" vertical="center"/>
    </xf>
    <xf numFmtId="0" fontId="26" fillId="13" borderId="47" xfId="0" applyFont="1" applyFill="1" applyBorder="1" applyAlignment="1">
      <alignment horizontal="center" vertical="center"/>
    </xf>
    <xf numFmtId="0" fontId="26" fillId="13" borderId="67" xfId="0" applyFont="1" applyFill="1" applyBorder="1" applyAlignment="1">
      <alignment horizontal="center" vertical="center"/>
    </xf>
    <xf numFmtId="0" fontId="26" fillId="13" borderId="68" xfId="0" applyFont="1" applyFill="1" applyBorder="1" applyAlignment="1">
      <alignment horizontal="center" vertical="center"/>
    </xf>
    <xf numFmtId="0" fontId="26" fillId="9" borderId="31" xfId="0" applyFont="1" applyFill="1" applyBorder="1" applyAlignment="1">
      <alignment horizontal="center" vertical="center"/>
    </xf>
    <xf numFmtId="0" fontId="26" fillId="9" borderId="47" xfId="0" applyFont="1" applyFill="1" applyBorder="1" applyAlignment="1">
      <alignment horizontal="center" vertical="center"/>
    </xf>
    <xf numFmtId="0" fontId="26" fillId="9" borderId="32" xfId="0" applyFont="1" applyFill="1" applyBorder="1" applyAlignment="1">
      <alignment horizontal="center" vertical="center"/>
    </xf>
    <xf numFmtId="0" fontId="26" fillId="10" borderId="31" xfId="0" applyFont="1" applyFill="1" applyBorder="1" applyAlignment="1">
      <alignment horizontal="center" vertical="center"/>
    </xf>
    <xf numFmtId="0" fontId="26" fillId="10" borderId="47" xfId="0" applyFont="1" applyFill="1" applyBorder="1" applyAlignment="1">
      <alignment horizontal="center" vertical="center"/>
    </xf>
    <xf numFmtId="0" fontId="26" fillId="10" borderId="32" xfId="0" applyFont="1" applyFill="1" applyBorder="1" applyAlignment="1">
      <alignment horizontal="center" vertical="center"/>
    </xf>
    <xf numFmtId="0" fontId="59" fillId="33" borderId="3" xfId="2" applyFont="1" applyFill="1" applyBorder="1" applyAlignment="1">
      <alignment horizontal="left" vertical="center" wrapText="1"/>
    </xf>
    <xf numFmtId="0" fontId="59" fillId="33" borderId="4" xfId="2" applyFont="1" applyFill="1" applyBorder="1" applyAlignment="1">
      <alignment horizontal="left" vertical="center" wrapText="1"/>
    </xf>
    <xf numFmtId="0" fontId="57" fillId="31" borderId="15" xfId="2" applyFont="1" applyFill="1" applyBorder="1" applyAlignment="1">
      <alignment horizontal="left" vertical="top"/>
    </xf>
    <xf numFmtId="0" fontId="57" fillId="31" borderId="78" xfId="2" applyFont="1" applyFill="1" applyBorder="1" applyAlignment="1">
      <alignment horizontal="left" vertical="top"/>
    </xf>
    <xf numFmtId="0" fontId="57" fillId="30" borderId="15" xfId="2" applyFont="1" applyFill="1" applyBorder="1" applyAlignment="1">
      <alignment horizontal="left" vertical="top"/>
    </xf>
    <xf numFmtId="0" fontId="57" fillId="30" borderId="78" xfId="2" applyFont="1" applyFill="1" applyBorder="1" applyAlignment="1">
      <alignment horizontal="left" vertical="top"/>
    </xf>
    <xf numFmtId="0" fontId="57" fillId="30" borderId="77" xfId="2" applyFont="1" applyFill="1" applyBorder="1" applyAlignment="1">
      <alignment horizontal="left" vertical="top"/>
    </xf>
    <xf numFmtId="0" fontId="57" fillId="14" borderId="15" xfId="2" applyFont="1" applyFill="1" applyBorder="1" applyAlignment="1">
      <alignment horizontal="left" vertical="top"/>
    </xf>
    <xf numFmtId="0" fontId="57" fillId="14" borderId="78" xfId="2" applyFont="1" applyFill="1" applyBorder="1" applyAlignment="1">
      <alignment horizontal="left" vertical="top"/>
    </xf>
    <xf numFmtId="0" fontId="57" fillId="14" borderId="77" xfId="2" applyFont="1" applyFill="1" applyBorder="1" applyAlignment="1">
      <alignment horizontal="left" vertical="top"/>
    </xf>
    <xf numFmtId="0" fontId="57" fillId="29" borderId="0" xfId="2" applyFont="1" applyFill="1" applyAlignment="1">
      <alignment horizontal="left" vertical="top"/>
    </xf>
    <xf numFmtId="0" fontId="57" fillId="33" borderId="7" xfId="2" applyFont="1" applyFill="1" applyBorder="1" applyAlignment="1">
      <alignment horizontal="left" vertical="center"/>
    </xf>
    <xf numFmtId="0" fontId="57" fillId="33" borderId="81" xfId="2" applyFont="1" applyFill="1" applyBorder="1" applyAlignment="1">
      <alignment horizontal="left" vertical="center"/>
    </xf>
    <xf numFmtId="0" fontId="57" fillId="32" borderId="79" xfId="2" applyFont="1" applyFill="1" applyBorder="1" applyAlignment="1">
      <alignment horizontal="left" vertical="top"/>
    </xf>
    <xf numFmtId="0" fontId="57" fillId="32" borderId="78" xfId="2" applyFont="1" applyFill="1" applyBorder="1" applyAlignment="1">
      <alignment horizontal="left" vertical="top"/>
    </xf>
    <xf numFmtId="0" fontId="57" fillId="32" borderId="77" xfId="2" applyFont="1" applyFill="1" applyBorder="1" applyAlignment="1">
      <alignment horizontal="left" vertical="top"/>
    </xf>
  </cellXfs>
  <cellStyles count="15">
    <cellStyle name="Hyperlink" xfId="8" builtinId="8"/>
    <cellStyle name="Normal" xfId="0" builtinId="0"/>
    <cellStyle name="Normal 2" xfId="1" xr:uid="{00000000-0005-0000-0000-000002000000}"/>
    <cellStyle name="Normal 2 2" xfId="9" xr:uid="{02A8259F-5C9A-466E-BBD4-AEF0C0F44798}"/>
    <cellStyle name="Normal 3" xfId="2" xr:uid="{00000000-0005-0000-0000-000003000000}"/>
    <cellStyle name="Normal 4" xfId="3" xr:uid="{00000000-0005-0000-0000-000004000000}"/>
    <cellStyle name="Normal 4 2" xfId="4" xr:uid="{00000000-0005-0000-0000-000005000000}"/>
    <cellStyle name="Normal 4 2 2" xfId="11" xr:uid="{7F2370E4-4E53-48C5-8C81-0278E6459A63}"/>
    <cellStyle name="Normal 4 3" xfId="10" xr:uid="{3ED3B5A4-E9A6-4ED8-8860-1211631A3439}"/>
    <cellStyle name="Normal 5" xfId="5" xr:uid="{00000000-0005-0000-0000-000006000000}"/>
    <cellStyle name="Normal 5 2" xfId="7" xr:uid="{CAB8F6F0-34EF-4641-895B-55D15637C955}"/>
    <cellStyle name="Normal 5 2 2" xfId="14" xr:uid="{86493492-40B6-461B-B99B-E50E1BB2509D}"/>
    <cellStyle name="Normal 5 3" xfId="12" xr:uid="{12F364B8-790B-45BA-8EC6-516DD2CC2B4D}"/>
    <cellStyle name="Normal 6" xfId="6" xr:uid="{432E7771-990A-40A2-9A1F-FDADC4A5FD56}"/>
    <cellStyle name="Normal 6 2" xfId="13" xr:uid="{8A7237AB-0C1C-4CB9-BB4B-C4153DBBC6A3}"/>
  </cellStyles>
  <dxfs count="815">
    <dxf>
      <font>
        <color theme="0"/>
      </font>
      <fill>
        <patternFill>
          <bgColor rgb="FF1D1760"/>
        </patternFill>
      </fill>
    </dxf>
    <dxf>
      <font>
        <color theme="0"/>
      </font>
      <fill>
        <patternFill>
          <bgColor rgb="FF4E58A7"/>
        </patternFill>
      </fill>
    </dxf>
    <dxf>
      <font>
        <color theme="0"/>
      </font>
      <fill>
        <patternFill>
          <bgColor rgb="FF8C2A90"/>
        </patternFill>
      </fill>
    </dxf>
    <dxf>
      <font>
        <color theme="0"/>
      </font>
      <fill>
        <patternFill>
          <bgColor rgb="FFD51B5D"/>
        </patternFill>
      </fill>
    </dxf>
    <dxf>
      <font>
        <color theme="0"/>
      </font>
      <fill>
        <patternFill>
          <bgColor rgb="FF007586"/>
        </patternFill>
      </fill>
    </dxf>
    <dxf>
      <font>
        <color theme="0"/>
      </font>
      <fill>
        <patternFill>
          <bgColor rgb="FF00B050"/>
        </patternFill>
      </fill>
    </dxf>
    <dxf>
      <font>
        <color theme="0"/>
      </font>
      <fill>
        <patternFill>
          <bgColor rgb="FF0070C0"/>
        </patternFill>
      </fill>
    </dxf>
    <dxf>
      <font>
        <color theme="0"/>
      </font>
      <fill>
        <patternFill>
          <bgColor rgb="FFFFC000"/>
        </patternFill>
      </fill>
    </dxf>
    <dxf>
      <font>
        <color theme="0"/>
      </font>
      <fill>
        <patternFill>
          <bgColor rgb="FFC00000"/>
        </patternFill>
      </fill>
    </dxf>
    <dxf>
      <fill>
        <patternFill>
          <bgColor rgb="FFEA0000"/>
        </patternFill>
      </fill>
    </dxf>
    <dxf>
      <fill>
        <patternFill>
          <bgColor rgb="FFFB8B03"/>
        </patternFill>
      </fill>
    </dxf>
    <dxf>
      <fill>
        <patternFill>
          <bgColor rgb="FFFFC000"/>
        </patternFill>
      </fill>
    </dxf>
    <dxf>
      <fill>
        <patternFill>
          <bgColor rgb="FF92D050"/>
        </patternFill>
      </fill>
    </dxf>
    <dxf>
      <fill>
        <patternFill>
          <bgColor rgb="FFEA0000"/>
        </patternFill>
      </fill>
    </dxf>
    <dxf>
      <fill>
        <patternFill>
          <bgColor rgb="FFFB8B03"/>
        </patternFill>
      </fill>
    </dxf>
    <dxf>
      <fill>
        <patternFill>
          <bgColor rgb="FFFFC000"/>
        </patternFill>
      </fill>
    </dxf>
    <dxf>
      <fill>
        <patternFill>
          <bgColor rgb="FF92D050"/>
        </patternFill>
      </fill>
    </dxf>
    <dxf>
      <fill>
        <patternFill>
          <bgColor rgb="FFEA0000"/>
        </patternFill>
      </fill>
    </dxf>
    <dxf>
      <fill>
        <patternFill>
          <bgColor rgb="FFFB8B03"/>
        </patternFill>
      </fill>
    </dxf>
    <dxf>
      <fill>
        <patternFill>
          <bgColor rgb="FFFFC000"/>
        </patternFill>
      </fill>
    </dxf>
    <dxf>
      <fill>
        <patternFill>
          <bgColor rgb="FF92D050"/>
        </patternFill>
      </fill>
    </dxf>
    <dxf>
      <fill>
        <patternFill>
          <bgColor rgb="FFFD8501"/>
        </patternFill>
      </fill>
    </dxf>
    <dxf>
      <fill>
        <patternFill>
          <bgColor rgb="FFEA0000"/>
        </patternFill>
      </fill>
    </dxf>
    <dxf>
      <fill>
        <patternFill>
          <bgColor rgb="FF92D050"/>
        </patternFill>
      </fill>
    </dxf>
    <dxf>
      <fill>
        <patternFill>
          <bgColor rgb="FF00B050"/>
        </patternFill>
      </fill>
    </dxf>
    <dxf>
      <fill>
        <patternFill>
          <bgColor rgb="FFFFC000"/>
        </patternFill>
      </fill>
    </dxf>
    <dxf>
      <fill>
        <patternFill>
          <bgColor rgb="FFEA0000"/>
        </patternFill>
      </fill>
    </dxf>
    <dxf>
      <fill>
        <patternFill>
          <bgColor rgb="FF00B050"/>
        </patternFill>
      </fill>
    </dxf>
    <dxf>
      <fill>
        <patternFill>
          <bgColor rgb="FFFB8B03"/>
        </patternFill>
      </fill>
    </dxf>
    <dxf>
      <fill>
        <patternFill>
          <bgColor rgb="FF92D050"/>
        </patternFill>
      </fill>
    </dxf>
    <dxf>
      <fill>
        <patternFill>
          <bgColor rgb="FFFFC000"/>
        </patternFill>
      </fill>
    </dxf>
    <dxf>
      <fill>
        <patternFill>
          <bgColor theme="0" tint="-0.24994659260841701"/>
        </patternFill>
      </fill>
    </dxf>
    <dxf>
      <fill>
        <patternFill>
          <bgColor rgb="FFEA0000"/>
        </patternFill>
      </fill>
    </dxf>
    <dxf>
      <fill>
        <patternFill>
          <bgColor rgb="FF00B050"/>
        </patternFill>
      </fill>
    </dxf>
    <dxf>
      <fill>
        <patternFill>
          <bgColor rgb="FFFD85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0" tint="-0.24994659260841701"/>
        </patternFill>
      </fill>
    </dxf>
    <dxf>
      <fill>
        <patternFill>
          <bgColor rgb="FFEA0000"/>
        </patternFill>
      </fill>
    </dxf>
    <dxf>
      <fill>
        <patternFill>
          <bgColor rgb="FFFB8B03"/>
        </patternFill>
      </fill>
    </dxf>
    <dxf>
      <fill>
        <patternFill>
          <bgColor rgb="FF00B050"/>
        </patternFill>
      </fill>
    </dxf>
    <dxf>
      <fill>
        <patternFill>
          <bgColor rgb="FF00B050"/>
        </patternFill>
      </fill>
    </dxf>
    <dxf>
      <fill>
        <patternFill>
          <bgColor rgb="FF92D050"/>
        </patternFill>
      </fill>
    </dxf>
    <dxf>
      <fill>
        <patternFill>
          <bgColor rgb="FFFD8501"/>
        </patternFill>
      </fill>
    </dxf>
    <dxf>
      <fill>
        <patternFill>
          <bgColor rgb="FFEA0000"/>
        </patternFill>
      </fill>
    </dxf>
    <dxf>
      <fill>
        <patternFill>
          <bgColor rgb="FFFFC000"/>
        </patternFill>
      </fill>
    </dxf>
    <dxf>
      <font>
        <b/>
        <i val="0"/>
        <condense val="0"/>
        <extend val="0"/>
        <color indexed="8"/>
      </font>
      <fill>
        <patternFill>
          <bgColor indexed="44"/>
        </patternFill>
      </fill>
      <border>
        <left style="thin">
          <color indexed="48"/>
        </left>
        <right style="thin">
          <color indexed="48"/>
        </right>
        <top style="thin">
          <color indexed="48"/>
        </top>
        <bottom style="thin">
          <color indexed="48"/>
        </bottom>
      </border>
    </dxf>
    <dxf>
      <fill>
        <patternFill>
          <bgColor rgb="FFFFC000"/>
        </patternFill>
      </fill>
    </dxf>
    <dxf>
      <fill>
        <patternFill>
          <bgColor rgb="FFEA0000"/>
        </patternFill>
      </fill>
    </dxf>
    <dxf>
      <fill>
        <patternFill>
          <bgColor rgb="FFFB8B03"/>
        </patternFill>
      </fill>
    </dxf>
    <dxf>
      <fill>
        <patternFill>
          <bgColor rgb="FF92D050"/>
        </patternFill>
      </fill>
    </dxf>
    <dxf>
      <fill>
        <patternFill>
          <bgColor rgb="FF00B050"/>
        </patternFill>
      </fill>
    </dxf>
    <dxf>
      <fill>
        <patternFill>
          <bgColor theme="0" tint="-0.24994659260841701"/>
        </patternFill>
      </fill>
    </dxf>
    <dxf>
      <fill>
        <patternFill>
          <bgColor rgb="FF92D050"/>
        </patternFill>
      </fill>
    </dxf>
    <dxf>
      <fill>
        <patternFill>
          <bgColor rgb="FF00B050"/>
        </patternFill>
      </fill>
    </dxf>
    <dxf>
      <fill>
        <patternFill>
          <bgColor rgb="FFFFC000"/>
        </patternFill>
      </fill>
    </dxf>
    <dxf>
      <fill>
        <patternFill>
          <bgColor rgb="FFEA0000"/>
        </patternFill>
      </fill>
    </dxf>
    <dxf>
      <fill>
        <patternFill>
          <bgColor rgb="FFFD8501"/>
        </patternFill>
      </fill>
    </dxf>
    <dxf>
      <fill>
        <patternFill>
          <bgColor theme="0" tint="-0.24994659260841701"/>
        </patternFill>
      </fill>
    </dxf>
    <dxf>
      <fill>
        <patternFill>
          <bgColor rgb="FFEA0000"/>
        </patternFill>
      </fill>
    </dxf>
    <dxf>
      <fill>
        <patternFill>
          <bgColor rgb="FFFB8B03"/>
        </patternFill>
      </fill>
    </dxf>
    <dxf>
      <fill>
        <patternFill>
          <bgColor rgb="FFFFC000"/>
        </patternFill>
      </fill>
    </dxf>
    <dxf>
      <fill>
        <patternFill>
          <bgColor rgb="FF92D050"/>
        </patternFill>
      </fill>
    </dxf>
    <dxf>
      <fill>
        <patternFill>
          <bgColor rgb="FF00B050"/>
        </patternFill>
      </fill>
    </dxf>
    <dxf>
      <fill>
        <patternFill>
          <bgColor rgb="FFFD8501"/>
        </patternFill>
      </fill>
    </dxf>
    <dxf>
      <fill>
        <patternFill>
          <bgColor rgb="FFFFC000"/>
        </patternFill>
      </fill>
    </dxf>
    <dxf>
      <fill>
        <patternFill>
          <bgColor rgb="FF00B050"/>
        </patternFill>
      </fill>
    </dxf>
    <dxf>
      <fill>
        <patternFill>
          <bgColor rgb="FFEA0000"/>
        </patternFill>
      </fill>
    </dxf>
    <dxf>
      <fill>
        <patternFill>
          <bgColor rgb="FF92D050"/>
        </patternFill>
      </fill>
    </dxf>
    <dxf>
      <fill>
        <patternFill>
          <bgColor rgb="FFEA0000"/>
        </patternFill>
      </fill>
    </dxf>
    <dxf>
      <fill>
        <patternFill>
          <bgColor rgb="FFFB8B03"/>
        </patternFill>
      </fill>
    </dxf>
    <dxf>
      <fill>
        <patternFill>
          <bgColor rgb="FFFFC000"/>
        </patternFill>
      </fill>
    </dxf>
    <dxf>
      <fill>
        <patternFill>
          <bgColor rgb="FF92D050"/>
        </patternFill>
      </fill>
    </dxf>
    <dxf>
      <fill>
        <patternFill>
          <bgColor rgb="FF00B050"/>
        </patternFill>
      </fill>
    </dxf>
    <dxf>
      <fill>
        <patternFill>
          <bgColor rgb="FFEA0000"/>
        </patternFill>
      </fill>
    </dxf>
    <dxf>
      <fill>
        <patternFill>
          <bgColor rgb="FFFB8B03"/>
        </patternFill>
      </fill>
    </dxf>
    <dxf>
      <fill>
        <patternFill>
          <bgColor rgb="FFFFC000"/>
        </patternFill>
      </fill>
    </dxf>
    <dxf>
      <fill>
        <patternFill>
          <bgColor rgb="FF92D050"/>
        </patternFill>
      </fill>
    </dxf>
    <dxf>
      <fill>
        <patternFill>
          <bgColor rgb="FF00B050"/>
        </patternFill>
      </fill>
    </dxf>
    <dxf>
      <fill>
        <patternFill>
          <bgColor rgb="FFFB8B03"/>
        </patternFill>
      </fill>
    </dxf>
    <dxf>
      <fill>
        <patternFill>
          <bgColor rgb="FFFFC000"/>
        </patternFill>
      </fill>
    </dxf>
    <dxf>
      <fill>
        <patternFill>
          <bgColor rgb="FF92D050"/>
        </patternFill>
      </fill>
    </dxf>
    <dxf>
      <fill>
        <patternFill>
          <bgColor rgb="FF00B050"/>
        </patternFill>
      </fill>
    </dxf>
    <dxf>
      <fill>
        <patternFill>
          <bgColor rgb="FFEA0000"/>
        </patternFill>
      </fill>
    </dxf>
    <dxf>
      <fill>
        <patternFill>
          <bgColor rgb="FFEA0000"/>
        </patternFill>
      </fill>
    </dxf>
    <dxf>
      <fill>
        <patternFill>
          <bgColor rgb="FFFB8B03"/>
        </patternFill>
      </fill>
    </dxf>
    <dxf>
      <fill>
        <patternFill>
          <bgColor rgb="FFFFC000"/>
        </patternFill>
      </fill>
    </dxf>
    <dxf>
      <fill>
        <patternFill>
          <bgColor rgb="FF92D050"/>
        </patternFill>
      </fill>
    </dxf>
    <dxf>
      <fill>
        <patternFill>
          <bgColor rgb="FF00B050"/>
        </patternFill>
      </fill>
    </dxf>
    <dxf>
      <fill>
        <patternFill>
          <bgColor theme="0" tint="-0.24994659260841701"/>
        </patternFill>
      </fill>
    </dxf>
    <dxf>
      <fill>
        <patternFill>
          <bgColor rgb="FFFFC000"/>
        </patternFill>
      </fill>
    </dxf>
    <dxf>
      <fill>
        <patternFill>
          <bgColor rgb="FFFB8B03"/>
        </patternFill>
      </fill>
    </dxf>
    <dxf>
      <fill>
        <patternFill>
          <bgColor rgb="FFEA0000"/>
        </patternFill>
      </fill>
    </dxf>
    <dxf>
      <fill>
        <patternFill>
          <bgColor theme="0" tint="-0.24994659260841701"/>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rgb="FFFFC000"/>
        </patternFill>
      </fill>
    </dxf>
    <dxf>
      <fill>
        <patternFill>
          <bgColor rgb="FFFB8B03"/>
        </patternFill>
      </fill>
    </dxf>
    <dxf>
      <fill>
        <patternFill>
          <bgColor rgb="FFEA0000"/>
        </patternFill>
      </fill>
    </dxf>
    <dxf>
      <fill>
        <patternFill>
          <bgColor rgb="FFEA0000"/>
        </patternFill>
      </fill>
    </dxf>
    <dxf>
      <fill>
        <patternFill>
          <bgColor rgb="FFFD8501"/>
        </patternFill>
      </fill>
    </dxf>
    <dxf>
      <fill>
        <patternFill>
          <bgColor rgb="FFFFC000"/>
        </patternFill>
      </fill>
    </dxf>
    <dxf>
      <fill>
        <patternFill>
          <bgColor rgb="FF00B050"/>
        </patternFill>
      </fill>
    </dxf>
    <dxf>
      <fill>
        <patternFill>
          <bgColor rgb="FF92D050"/>
        </patternFill>
      </fill>
    </dxf>
    <dxf>
      <fill>
        <patternFill>
          <bgColor theme="0" tint="-0.24994659260841701"/>
        </patternFill>
      </fill>
    </dxf>
    <dxf>
      <fill>
        <patternFill>
          <bgColor rgb="FF92D050"/>
        </patternFill>
      </fill>
    </dxf>
    <dxf>
      <fill>
        <patternFill>
          <bgColor rgb="FFEA0000"/>
        </patternFill>
      </fill>
    </dxf>
    <dxf>
      <fill>
        <patternFill>
          <bgColor rgb="FFFFC000"/>
        </patternFill>
      </fill>
    </dxf>
    <dxf>
      <fill>
        <patternFill>
          <bgColor rgb="FFFB8B03"/>
        </patternFill>
      </fill>
    </dxf>
    <dxf>
      <fill>
        <patternFill>
          <bgColor theme="0" tint="-0.24994659260841701"/>
        </patternFill>
      </fill>
    </dxf>
    <dxf>
      <fill>
        <patternFill>
          <bgColor rgb="FF00B050"/>
        </patternFill>
      </fill>
    </dxf>
    <dxf>
      <fill>
        <patternFill>
          <bgColor rgb="FF00B050"/>
        </patternFill>
      </fill>
    </dxf>
    <dxf>
      <fill>
        <patternFill>
          <bgColor rgb="FF92D050"/>
        </patternFill>
      </fill>
    </dxf>
    <dxf>
      <fill>
        <patternFill>
          <bgColor rgb="FFEA0000"/>
        </patternFill>
      </fill>
    </dxf>
    <dxf>
      <fill>
        <patternFill>
          <bgColor rgb="FFFB8B03"/>
        </patternFill>
      </fill>
    </dxf>
    <dxf>
      <fill>
        <patternFill>
          <bgColor rgb="FFFFC000"/>
        </patternFill>
      </fill>
    </dxf>
    <dxf>
      <fill>
        <patternFill>
          <bgColor rgb="FFEA0000"/>
        </patternFill>
      </fill>
    </dxf>
    <dxf>
      <fill>
        <patternFill>
          <bgColor rgb="FF00B050"/>
        </patternFill>
      </fill>
    </dxf>
    <dxf>
      <fill>
        <patternFill>
          <bgColor rgb="FF92D050"/>
        </patternFill>
      </fill>
    </dxf>
    <dxf>
      <fill>
        <patternFill>
          <bgColor rgb="FFEA0000"/>
        </patternFill>
      </fill>
    </dxf>
    <dxf>
      <fill>
        <patternFill>
          <bgColor rgb="FFFB8B03"/>
        </patternFill>
      </fill>
    </dxf>
    <dxf>
      <fill>
        <patternFill>
          <bgColor rgb="FFFFC000"/>
        </patternFill>
      </fill>
    </dxf>
    <dxf>
      <fill>
        <patternFill>
          <bgColor rgb="FF92D050"/>
        </patternFill>
      </fill>
    </dxf>
    <dxf>
      <fill>
        <patternFill>
          <bgColor rgb="FFFB8B03"/>
        </patternFill>
      </fill>
    </dxf>
    <dxf>
      <fill>
        <patternFill>
          <bgColor rgb="FFFFC000"/>
        </patternFill>
      </fill>
    </dxf>
    <dxf>
      <fill>
        <patternFill>
          <bgColor rgb="FFEA0000"/>
        </patternFill>
      </fill>
    </dxf>
    <dxf>
      <fill>
        <patternFill>
          <bgColor theme="0" tint="-0.24994659260841701"/>
        </patternFill>
      </fill>
    </dxf>
    <dxf>
      <fill>
        <patternFill>
          <bgColor rgb="FF00B050"/>
        </patternFill>
      </fill>
    </dxf>
    <dxf>
      <fill>
        <patternFill>
          <bgColor rgb="FFFB8B03"/>
        </patternFill>
      </fill>
    </dxf>
    <dxf>
      <fill>
        <patternFill>
          <bgColor rgb="FFFFC000"/>
        </patternFill>
      </fill>
    </dxf>
    <dxf>
      <fill>
        <patternFill>
          <bgColor rgb="FF92D050"/>
        </patternFill>
      </fill>
    </dxf>
    <dxf>
      <fill>
        <patternFill>
          <bgColor rgb="FF00B050"/>
        </patternFill>
      </fill>
    </dxf>
    <dxf>
      <fill>
        <patternFill>
          <bgColor rgb="FFEA0000"/>
        </patternFill>
      </fill>
    </dxf>
    <dxf>
      <fill>
        <patternFill>
          <bgColor rgb="FFFB8B03"/>
        </patternFill>
      </fill>
    </dxf>
    <dxf>
      <fill>
        <patternFill>
          <bgColor rgb="FFFFC000"/>
        </patternFill>
      </fill>
    </dxf>
    <dxf>
      <fill>
        <patternFill>
          <bgColor rgb="FF92D050"/>
        </patternFill>
      </fill>
    </dxf>
    <dxf>
      <fill>
        <patternFill>
          <bgColor theme="0" tint="-0.24994659260841701"/>
        </patternFill>
      </fill>
    </dxf>
    <dxf>
      <fill>
        <patternFill>
          <bgColor rgb="FF00B050"/>
        </patternFill>
      </fill>
    </dxf>
    <dxf>
      <fill>
        <patternFill>
          <bgColor rgb="FF92D050"/>
        </patternFill>
      </fill>
    </dxf>
    <dxf>
      <fill>
        <patternFill>
          <bgColor rgb="FFFB8B03"/>
        </patternFill>
      </fill>
    </dxf>
    <dxf>
      <fill>
        <patternFill>
          <bgColor rgb="FFEA0000"/>
        </patternFill>
      </fill>
    </dxf>
    <dxf>
      <fill>
        <patternFill>
          <bgColor rgb="FFFFC000"/>
        </patternFill>
      </fill>
    </dxf>
    <dxf>
      <fill>
        <patternFill>
          <bgColor rgb="FF00B050"/>
        </patternFill>
      </fill>
    </dxf>
    <dxf>
      <fill>
        <patternFill>
          <bgColor rgb="FFFB8B03"/>
        </patternFill>
      </fill>
    </dxf>
    <dxf>
      <fill>
        <patternFill>
          <bgColor rgb="FFEA0000"/>
        </patternFill>
      </fill>
    </dxf>
    <dxf>
      <fill>
        <patternFill>
          <bgColor rgb="FF92D050"/>
        </patternFill>
      </fill>
    </dxf>
    <dxf>
      <fill>
        <patternFill>
          <bgColor rgb="FFFFC000"/>
        </patternFill>
      </fill>
    </dxf>
    <dxf>
      <fill>
        <patternFill>
          <bgColor rgb="FFFB8B03"/>
        </patternFill>
      </fill>
    </dxf>
    <dxf>
      <fill>
        <patternFill>
          <bgColor rgb="FFEA0000"/>
        </patternFill>
      </fill>
    </dxf>
    <dxf>
      <fill>
        <patternFill>
          <bgColor theme="0" tint="-0.24994659260841701"/>
        </patternFill>
      </fill>
    </dxf>
    <dxf>
      <fill>
        <patternFill>
          <bgColor rgb="FF00B050"/>
        </patternFill>
      </fill>
    </dxf>
    <dxf>
      <fill>
        <patternFill>
          <bgColor rgb="FFEA0000"/>
        </patternFill>
      </fill>
    </dxf>
    <dxf>
      <fill>
        <patternFill>
          <bgColor rgb="FF00B050"/>
        </patternFill>
      </fill>
    </dxf>
    <dxf>
      <fill>
        <patternFill>
          <bgColor rgb="FF92D050"/>
        </patternFill>
      </fill>
    </dxf>
    <dxf>
      <fill>
        <patternFill>
          <bgColor rgb="FFFFC000"/>
        </patternFill>
      </fill>
    </dxf>
    <dxf>
      <fill>
        <patternFill>
          <bgColor rgb="FFFB8B03"/>
        </patternFill>
      </fill>
    </dxf>
    <dxf>
      <fill>
        <patternFill>
          <bgColor rgb="FF00B050"/>
        </patternFill>
      </fill>
    </dxf>
    <dxf>
      <fill>
        <patternFill>
          <bgColor rgb="FF92D050"/>
        </patternFill>
      </fill>
    </dxf>
    <dxf>
      <fill>
        <patternFill>
          <bgColor rgb="FFFFC000"/>
        </patternFill>
      </fill>
    </dxf>
    <dxf>
      <fill>
        <patternFill>
          <bgColor theme="0" tint="-0.24994659260841701"/>
        </patternFill>
      </fill>
    </dxf>
    <dxf>
      <fill>
        <patternFill>
          <bgColor rgb="FFFFC000"/>
        </patternFill>
      </fill>
    </dxf>
    <dxf>
      <fill>
        <patternFill>
          <bgColor rgb="FFFB8B03"/>
        </patternFill>
      </fill>
    </dxf>
    <dxf>
      <fill>
        <patternFill>
          <bgColor rgb="FFEA0000"/>
        </patternFill>
      </fill>
    </dxf>
    <dxf>
      <fill>
        <patternFill>
          <bgColor rgb="FF92D050"/>
        </patternFill>
      </fill>
    </dxf>
    <dxf>
      <fill>
        <patternFill>
          <bgColor rgb="FF00B050"/>
        </patternFill>
      </fill>
    </dxf>
    <dxf>
      <fill>
        <patternFill>
          <bgColor rgb="FF92D050"/>
        </patternFill>
      </fill>
    </dxf>
    <dxf>
      <fill>
        <patternFill>
          <bgColor rgb="FF00B050"/>
        </patternFill>
      </fill>
    </dxf>
    <dxf>
      <fill>
        <patternFill>
          <bgColor rgb="FFFFC000"/>
        </patternFill>
      </fill>
    </dxf>
    <dxf>
      <fill>
        <patternFill>
          <bgColor rgb="FFFB8B03"/>
        </patternFill>
      </fill>
    </dxf>
    <dxf>
      <fill>
        <patternFill>
          <bgColor rgb="FFEA0000"/>
        </patternFill>
      </fill>
    </dxf>
    <dxf>
      <fill>
        <patternFill>
          <bgColor rgb="FFEA0000"/>
        </patternFill>
      </fill>
    </dxf>
    <dxf>
      <fill>
        <patternFill>
          <bgColor theme="0" tint="-0.24994659260841701"/>
        </patternFill>
      </fill>
    </dxf>
    <dxf>
      <fill>
        <patternFill>
          <bgColor rgb="FF00B050"/>
        </patternFill>
      </fill>
    </dxf>
    <dxf>
      <fill>
        <patternFill>
          <bgColor rgb="FFFB8B03"/>
        </patternFill>
      </fill>
    </dxf>
    <dxf>
      <fill>
        <patternFill>
          <bgColor rgb="FFFFC000"/>
        </patternFill>
      </fill>
    </dxf>
    <dxf>
      <fill>
        <patternFill>
          <bgColor rgb="FF92D050"/>
        </patternFill>
      </fill>
    </dxf>
    <dxf>
      <fill>
        <patternFill>
          <bgColor rgb="FF00B050"/>
        </patternFill>
      </fill>
    </dxf>
    <dxf>
      <fill>
        <patternFill>
          <bgColor rgb="FFFB8B03"/>
        </patternFill>
      </fill>
    </dxf>
    <dxf>
      <fill>
        <patternFill>
          <bgColor rgb="FF92D050"/>
        </patternFill>
      </fill>
    </dxf>
    <dxf>
      <fill>
        <patternFill>
          <bgColor rgb="FFFFC000"/>
        </patternFill>
      </fill>
    </dxf>
    <dxf>
      <fill>
        <patternFill>
          <bgColor rgb="FFEA0000"/>
        </patternFill>
      </fill>
    </dxf>
    <dxf>
      <fill>
        <patternFill>
          <bgColor rgb="FFEA0000"/>
        </patternFill>
      </fill>
    </dxf>
    <dxf>
      <fill>
        <patternFill>
          <bgColor rgb="FF00B050"/>
        </patternFill>
      </fill>
    </dxf>
    <dxf>
      <fill>
        <patternFill>
          <bgColor rgb="FF92D050"/>
        </patternFill>
      </fill>
    </dxf>
    <dxf>
      <fill>
        <patternFill>
          <bgColor rgb="FFFFC000"/>
        </patternFill>
      </fill>
    </dxf>
    <dxf>
      <fill>
        <patternFill>
          <bgColor rgb="FFFB8B03"/>
        </patternFill>
      </fill>
    </dxf>
    <dxf>
      <fill>
        <patternFill>
          <bgColor rgb="FFFFC000"/>
        </patternFill>
      </fill>
    </dxf>
    <dxf>
      <fill>
        <patternFill>
          <bgColor rgb="FF92D050"/>
        </patternFill>
      </fill>
    </dxf>
    <dxf>
      <fill>
        <patternFill>
          <bgColor rgb="FF00B050"/>
        </patternFill>
      </fill>
    </dxf>
    <dxf>
      <fill>
        <patternFill>
          <bgColor theme="0" tint="-0.24994659260841701"/>
        </patternFill>
      </fill>
    </dxf>
    <dxf>
      <fill>
        <patternFill>
          <bgColor rgb="FFFB8B03"/>
        </patternFill>
      </fill>
    </dxf>
    <dxf>
      <fill>
        <patternFill>
          <bgColor rgb="FFEA0000"/>
        </patternFill>
      </fill>
    </dxf>
    <dxf>
      <fill>
        <patternFill>
          <bgColor rgb="FFFB8B03"/>
        </patternFill>
      </fill>
    </dxf>
    <dxf>
      <fill>
        <patternFill>
          <bgColor rgb="FF00B050"/>
        </patternFill>
      </fill>
    </dxf>
    <dxf>
      <fill>
        <patternFill>
          <bgColor rgb="FF92D050"/>
        </patternFill>
      </fill>
    </dxf>
    <dxf>
      <fill>
        <patternFill>
          <bgColor rgb="FFEA0000"/>
        </patternFill>
      </fill>
    </dxf>
    <dxf>
      <fill>
        <patternFill>
          <bgColor rgb="FFFFC000"/>
        </patternFill>
      </fill>
    </dxf>
    <dxf>
      <fill>
        <patternFill>
          <bgColor rgb="FFFB8B03"/>
        </patternFill>
      </fill>
    </dxf>
    <dxf>
      <fill>
        <patternFill>
          <bgColor rgb="FFFFC000"/>
        </patternFill>
      </fill>
    </dxf>
    <dxf>
      <fill>
        <patternFill>
          <bgColor rgb="FF92D050"/>
        </patternFill>
      </fill>
    </dxf>
    <dxf>
      <fill>
        <patternFill>
          <bgColor rgb="FF00B050"/>
        </patternFill>
      </fill>
    </dxf>
    <dxf>
      <fill>
        <patternFill>
          <bgColor rgb="FFFFC000"/>
        </patternFill>
      </fill>
    </dxf>
    <dxf>
      <fill>
        <patternFill>
          <bgColor theme="0" tint="-0.24994659260841701"/>
        </patternFill>
      </fill>
    </dxf>
    <dxf>
      <fill>
        <patternFill>
          <bgColor rgb="FFEA0000"/>
        </patternFill>
      </fill>
    </dxf>
    <dxf>
      <fill>
        <patternFill>
          <bgColor rgb="FFFB8B03"/>
        </patternFill>
      </fill>
    </dxf>
    <dxf>
      <fill>
        <patternFill>
          <bgColor rgb="FF92D050"/>
        </patternFill>
      </fill>
    </dxf>
    <dxf>
      <fill>
        <patternFill>
          <bgColor rgb="FF00B050"/>
        </patternFill>
      </fill>
    </dxf>
    <dxf>
      <fill>
        <patternFill>
          <bgColor rgb="FFEA0000"/>
        </patternFill>
      </fill>
    </dxf>
    <dxf>
      <fill>
        <patternFill>
          <bgColor rgb="FFFB8B03"/>
        </patternFill>
      </fill>
    </dxf>
    <dxf>
      <fill>
        <patternFill>
          <bgColor rgb="FFFFC000"/>
        </patternFill>
      </fill>
    </dxf>
    <dxf>
      <fill>
        <patternFill>
          <bgColor rgb="FF92D050"/>
        </patternFill>
      </fill>
    </dxf>
    <dxf>
      <fill>
        <patternFill>
          <bgColor rgb="FF00B050"/>
        </patternFill>
      </fill>
    </dxf>
    <dxf>
      <fill>
        <patternFill>
          <bgColor rgb="FFEA0000"/>
        </patternFill>
      </fill>
    </dxf>
    <dxf>
      <fill>
        <patternFill>
          <bgColor rgb="FFFB8B03"/>
        </patternFill>
      </fill>
    </dxf>
    <dxf>
      <fill>
        <patternFill>
          <bgColor rgb="FFFFC000"/>
        </patternFill>
      </fill>
    </dxf>
    <dxf>
      <fill>
        <patternFill>
          <bgColor rgb="FF92D050"/>
        </patternFill>
      </fill>
    </dxf>
    <dxf>
      <fill>
        <patternFill>
          <bgColor rgb="FF00B050"/>
        </patternFill>
      </fill>
    </dxf>
    <dxf>
      <fill>
        <patternFill>
          <bgColor theme="0" tint="-0.24994659260841701"/>
        </patternFill>
      </fill>
    </dxf>
    <dxf>
      <fill>
        <patternFill>
          <bgColor rgb="FFEA0000"/>
        </patternFill>
      </fill>
    </dxf>
    <dxf>
      <fill>
        <patternFill>
          <bgColor rgb="FFEA0000"/>
        </patternFill>
      </fill>
    </dxf>
    <dxf>
      <fill>
        <patternFill>
          <bgColor rgb="FFFB8B03"/>
        </patternFill>
      </fill>
    </dxf>
    <dxf>
      <fill>
        <patternFill>
          <bgColor rgb="FFFFC000"/>
        </patternFill>
      </fill>
    </dxf>
    <dxf>
      <fill>
        <patternFill>
          <bgColor rgb="FF92D050"/>
        </patternFill>
      </fill>
    </dxf>
    <dxf>
      <fill>
        <patternFill>
          <bgColor rgb="FF00B050"/>
        </patternFill>
      </fill>
    </dxf>
    <dxf>
      <fill>
        <patternFill>
          <bgColor theme="0" tint="-0.24994659260841701"/>
        </patternFill>
      </fill>
    </dxf>
    <dxf>
      <fill>
        <patternFill>
          <bgColor rgb="FFFFC000"/>
        </patternFill>
      </fill>
    </dxf>
    <dxf>
      <fill>
        <patternFill>
          <bgColor rgb="FFEA0000"/>
        </patternFill>
      </fill>
    </dxf>
    <dxf>
      <fill>
        <patternFill>
          <bgColor rgb="FFFB8B03"/>
        </patternFill>
      </fill>
    </dxf>
    <dxf>
      <fill>
        <patternFill>
          <bgColor theme="0" tint="-0.24994659260841701"/>
        </patternFill>
      </fill>
    </dxf>
    <dxf>
      <fill>
        <patternFill>
          <bgColor rgb="FF00B050"/>
        </patternFill>
      </fill>
    </dxf>
    <dxf>
      <fill>
        <patternFill>
          <bgColor rgb="FF92D050"/>
        </patternFill>
      </fill>
    </dxf>
    <dxf>
      <fill>
        <patternFill>
          <bgColor rgb="FFFFC000"/>
        </patternFill>
      </fill>
    </dxf>
    <dxf>
      <fill>
        <patternFill>
          <bgColor theme="0" tint="-0.24994659260841701"/>
        </patternFill>
      </fill>
    </dxf>
    <dxf>
      <fill>
        <patternFill>
          <bgColor rgb="FF00B050"/>
        </patternFill>
      </fill>
    </dxf>
    <dxf>
      <fill>
        <patternFill>
          <bgColor rgb="FF92D050"/>
        </patternFill>
      </fill>
    </dxf>
    <dxf>
      <fill>
        <patternFill>
          <bgColor rgb="FFFB8B03"/>
        </patternFill>
      </fill>
    </dxf>
    <dxf>
      <fill>
        <patternFill>
          <bgColor rgb="FFEA0000"/>
        </patternFill>
      </fill>
    </dxf>
    <dxf>
      <font>
        <b/>
        <i val="0"/>
      </font>
      <border>
        <left style="thin">
          <color rgb="FFFFC000"/>
        </left>
        <right style="thin">
          <color rgb="FFFFC000"/>
        </right>
        <top style="thin">
          <color rgb="FFFFC000"/>
        </top>
        <bottom style="thin">
          <color rgb="FFFFC000"/>
        </bottom>
        <vertical/>
        <horizontal/>
      </border>
    </dxf>
    <dxf>
      <font>
        <b/>
        <i val="0"/>
      </font>
      <border>
        <left style="thin">
          <color rgb="FF00B050"/>
        </left>
        <right style="thin">
          <color rgb="FF00B050"/>
        </right>
        <top style="thin">
          <color rgb="FF00B050"/>
        </top>
        <bottom style="thin">
          <color rgb="FF00B050"/>
        </bottom>
        <vertical/>
        <horizontal/>
      </border>
    </dxf>
    <dxf>
      <font>
        <b/>
        <i val="0"/>
      </font>
      <border>
        <left style="thin">
          <color rgb="FF00B050"/>
        </left>
        <right style="thin">
          <color rgb="FF00B050"/>
        </right>
        <top style="thin">
          <color rgb="FF00B050"/>
        </top>
        <bottom style="thin">
          <color rgb="FF00B050"/>
        </bottom>
        <vertical/>
        <horizontal/>
      </border>
    </dxf>
    <dxf>
      <font>
        <b/>
        <i val="0"/>
      </font>
      <border>
        <left style="thin">
          <color rgb="FF00B050"/>
        </left>
        <right style="thin">
          <color rgb="FF00B050"/>
        </right>
        <top style="thin">
          <color rgb="FF00B050"/>
        </top>
        <bottom style="thin">
          <color rgb="FF00B050"/>
        </bottom>
        <vertical/>
        <horizontal/>
      </border>
    </dxf>
    <dxf>
      <font>
        <b/>
        <i val="0"/>
      </font>
      <border>
        <left style="thin">
          <color rgb="FF00B050"/>
        </left>
        <right style="thin">
          <color rgb="FF00B050"/>
        </right>
        <top style="thin">
          <color rgb="FF00B050"/>
        </top>
        <bottom style="thin">
          <color rgb="FF00B050"/>
        </bottom>
        <vertical/>
        <horizontal/>
      </border>
    </dxf>
    <dxf>
      <font>
        <b/>
        <i val="0"/>
      </font>
      <border>
        <left style="thin">
          <color rgb="FF92D050"/>
        </left>
        <right style="thin">
          <color rgb="FF92D050"/>
        </right>
        <top style="thin">
          <color rgb="FF92D050"/>
        </top>
        <bottom style="thin">
          <color rgb="FF92D050"/>
        </bottom>
        <vertical/>
        <horizontal/>
      </border>
    </dxf>
    <dxf>
      <font>
        <b/>
        <i val="0"/>
      </font>
      <border>
        <left style="thin">
          <color rgb="FF92D050"/>
        </left>
        <right style="thin">
          <color rgb="FF92D050"/>
        </right>
        <top style="thin">
          <color rgb="FF92D050"/>
        </top>
        <bottom style="thin">
          <color rgb="FF92D050"/>
        </bottom>
        <vertical/>
        <horizontal/>
      </border>
    </dxf>
    <dxf>
      <font>
        <b/>
        <i val="0"/>
      </font>
      <border>
        <left style="thin">
          <color rgb="FF92D050"/>
        </left>
        <right style="thin">
          <color rgb="FF92D050"/>
        </right>
        <top style="thin">
          <color rgb="FF92D050"/>
        </top>
        <bottom style="thin">
          <color rgb="FF92D050"/>
        </bottom>
        <vertical/>
        <horizontal/>
      </border>
    </dxf>
    <dxf>
      <font>
        <b/>
        <i val="0"/>
      </font>
      <border>
        <left style="thin">
          <color rgb="FF92D050"/>
        </left>
        <right style="thin">
          <color rgb="FF92D050"/>
        </right>
        <top style="thin">
          <color rgb="FF92D050"/>
        </top>
        <bottom style="thin">
          <color rgb="FF92D050"/>
        </bottom>
        <vertical/>
        <horizontal/>
      </border>
    </dxf>
    <dxf>
      <font>
        <b/>
        <i val="0"/>
      </font>
      <border>
        <left style="thin">
          <color rgb="FFFFC000"/>
        </left>
        <right style="thin">
          <color rgb="FFFFC000"/>
        </right>
        <top style="thin">
          <color rgb="FFFFC000"/>
        </top>
        <bottom style="thin">
          <color rgb="FFFFC000"/>
        </bottom>
        <vertical/>
        <horizontal/>
      </border>
    </dxf>
    <dxf>
      <font>
        <b/>
        <i val="0"/>
      </font>
      <border>
        <left style="thin">
          <color rgb="FFFFC000"/>
        </left>
        <right style="thin">
          <color rgb="FFFFC000"/>
        </right>
        <top style="thin">
          <color rgb="FFFFC000"/>
        </top>
        <bottom style="thin">
          <color rgb="FFFFC000"/>
        </bottom>
        <vertical/>
        <horizontal/>
      </border>
    </dxf>
    <dxf>
      <font>
        <b/>
        <i val="0"/>
      </font>
      <border>
        <left style="thin">
          <color rgb="FFFFC000"/>
        </left>
        <right style="thin">
          <color rgb="FFFFC000"/>
        </right>
        <top style="thin">
          <color rgb="FFFFC000"/>
        </top>
        <bottom style="thin">
          <color rgb="FFFFC000"/>
        </bottom>
        <vertical/>
        <horizontal/>
      </border>
    </dxf>
    <dxf>
      <font>
        <b/>
        <i val="0"/>
      </font>
      <border>
        <left style="thin">
          <color rgb="FFFFC000"/>
        </left>
        <right style="thin">
          <color rgb="FFFFC000"/>
        </right>
        <top style="thin">
          <color rgb="FFFFC000"/>
        </top>
        <bottom style="thin">
          <color rgb="FFFFC000"/>
        </bottom>
        <vertical/>
        <horizontal/>
      </border>
    </dxf>
    <dxf>
      <font>
        <b/>
        <i val="0"/>
      </font>
      <border>
        <left style="thin">
          <color rgb="FFFB8B03"/>
        </left>
        <right style="thin">
          <color rgb="FFFB8B03"/>
        </right>
        <top style="thin">
          <color rgb="FFFB8B03"/>
        </top>
        <bottom style="thin">
          <color rgb="FFFB8B03"/>
        </bottom>
        <vertical/>
        <horizontal/>
      </border>
    </dxf>
    <dxf>
      <font>
        <b/>
        <i val="0"/>
      </font>
      <border>
        <left style="thin">
          <color rgb="FFFB8B03"/>
        </left>
        <right style="thin">
          <color rgb="FFFB8B03"/>
        </right>
        <top style="thin">
          <color rgb="FFFB8B03"/>
        </top>
        <bottom style="thin">
          <color rgb="FFFB8B03"/>
        </bottom>
        <vertical/>
        <horizontal/>
      </border>
    </dxf>
    <dxf>
      <font>
        <b/>
        <i val="0"/>
      </font>
      <border>
        <left style="thin">
          <color rgb="FFFB8B03"/>
        </left>
        <right style="thin">
          <color rgb="FFFB8B03"/>
        </right>
        <top style="thin">
          <color rgb="FFFB8B03"/>
        </top>
        <bottom style="thin">
          <color rgb="FFFB8B03"/>
        </bottom>
        <vertical/>
        <horizontal/>
      </border>
    </dxf>
    <dxf>
      <font>
        <b/>
        <i val="0"/>
      </font>
      <border>
        <left style="thin">
          <color rgb="FFFB8B03"/>
        </left>
        <right style="thin">
          <color rgb="FFFB8B03"/>
        </right>
        <top style="thin">
          <color rgb="FFFB8B03"/>
        </top>
        <bottom style="thin">
          <color rgb="FFFB8B03"/>
        </bottom>
        <vertical/>
        <horizontal/>
      </border>
    </dxf>
    <dxf>
      <font>
        <b val="0"/>
        <i val="0"/>
        <strike/>
      </font>
      <fill>
        <patternFill patternType="mediumGray">
          <fgColor theme="0" tint="-0.24994659260841701"/>
          <bgColor theme="0" tint="-0.24994659260841701"/>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b val="0"/>
        <i val="0"/>
        <strike/>
      </font>
      <fill>
        <patternFill patternType="mediumGray">
          <fgColor theme="0" tint="-0.24994659260841701"/>
          <bgColor theme="0" tint="-0.24994659260841701"/>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b val="0"/>
        <i val="0"/>
        <strike/>
      </font>
      <fill>
        <patternFill patternType="mediumGray">
          <fgColor theme="0" tint="-0.24994659260841701"/>
          <bgColor theme="0" tint="-0.24994659260841701"/>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b val="0"/>
        <i val="0"/>
        <strike/>
      </font>
      <fill>
        <patternFill patternType="mediumGray">
          <fgColor theme="0" tint="-0.24994659260841701"/>
          <bgColor theme="0" tint="-0.24994659260841701"/>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b/>
        <i val="0"/>
      </font>
      <border>
        <left style="thin">
          <color rgb="FFEA0000"/>
        </left>
        <right style="thin">
          <color rgb="FFEA0000"/>
        </right>
        <top style="thin">
          <color rgb="FFEA0000"/>
        </top>
        <bottom style="thin">
          <color rgb="FFEA0000"/>
        </bottom>
        <vertical/>
        <horizontal/>
      </border>
    </dxf>
    <dxf>
      <font>
        <b/>
        <i val="0"/>
      </font>
      <border>
        <left style="thin">
          <color rgb="FFEA0000"/>
        </left>
        <right style="thin">
          <color rgb="FFEA0000"/>
        </right>
        <top style="thin">
          <color rgb="FFEA0000"/>
        </top>
        <bottom style="thin">
          <color rgb="FFEA0000"/>
        </bottom>
        <vertical/>
        <horizontal/>
      </border>
    </dxf>
    <dxf>
      <font>
        <b/>
        <i val="0"/>
      </font>
      <border>
        <left style="thin">
          <color rgb="FFEA0000"/>
        </left>
        <right style="thin">
          <color rgb="FFEA0000"/>
        </right>
        <top style="thin">
          <color rgb="FFEA0000"/>
        </top>
        <bottom style="thin">
          <color rgb="FFEA0000"/>
        </bottom>
        <vertical/>
        <horizontal/>
      </border>
    </dxf>
    <dxf>
      <font>
        <b/>
        <i val="0"/>
      </font>
      <border>
        <left style="thin">
          <color rgb="FFEA0000"/>
        </left>
        <right style="thin">
          <color rgb="FFEA0000"/>
        </right>
        <top style="thin">
          <color rgb="FFEA0000"/>
        </top>
        <bottom style="thin">
          <color rgb="FFEA0000"/>
        </bottom>
        <vertical/>
        <horizontal/>
      </border>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ill>
        <patternFill>
          <bgColor rgb="FF92D050"/>
        </patternFill>
      </fill>
    </dxf>
    <dxf>
      <fill>
        <patternFill>
          <bgColor rgb="FFFFC000"/>
        </patternFill>
      </fill>
    </dxf>
    <dxf>
      <fill>
        <patternFill>
          <bgColor rgb="FFFB8B03"/>
        </patternFill>
      </fill>
    </dxf>
    <dxf>
      <fill>
        <patternFill>
          <bgColor rgb="FFEA0000"/>
        </patternFill>
      </fill>
    </dxf>
    <dxf>
      <fill>
        <patternFill>
          <bgColor rgb="FFEA0000"/>
        </patternFill>
      </fill>
    </dxf>
    <dxf>
      <fill>
        <patternFill>
          <bgColor rgb="FFFB8B03"/>
        </patternFill>
      </fill>
    </dxf>
    <dxf>
      <fill>
        <patternFill>
          <bgColor rgb="FFFFC00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rgb="FF00B050"/>
        </patternFill>
      </fill>
    </dxf>
    <dxf>
      <fill>
        <patternFill>
          <bgColor rgb="FFEA0000"/>
        </patternFill>
      </fill>
    </dxf>
    <dxf>
      <fill>
        <patternFill>
          <bgColor rgb="FFFB8B03"/>
        </patternFill>
      </fill>
    </dxf>
    <dxf>
      <fill>
        <patternFill>
          <bgColor rgb="FFFB8B03"/>
        </patternFill>
      </fill>
    </dxf>
    <dxf>
      <fill>
        <patternFill>
          <bgColor rgb="FFFFC000"/>
        </patternFill>
      </fill>
    </dxf>
    <dxf>
      <fill>
        <patternFill>
          <bgColor rgb="FF92D050"/>
        </patternFill>
      </fill>
    </dxf>
    <dxf>
      <fill>
        <patternFill>
          <bgColor theme="0" tint="-0.24994659260841701"/>
        </patternFill>
      </fill>
    </dxf>
    <dxf>
      <fill>
        <patternFill>
          <bgColor rgb="FF00B050"/>
        </patternFill>
      </fill>
    </dxf>
    <dxf>
      <fill>
        <patternFill>
          <bgColor rgb="FF92D050"/>
        </patternFill>
      </fill>
    </dxf>
    <dxf>
      <fill>
        <patternFill>
          <bgColor rgb="FFFFC000"/>
        </patternFill>
      </fill>
    </dxf>
    <dxf>
      <fill>
        <patternFill>
          <bgColor rgb="FFEA0000"/>
        </patternFill>
      </fill>
    </dxf>
    <dxf>
      <fill>
        <patternFill>
          <bgColor rgb="FFFFC000"/>
        </patternFill>
      </fill>
    </dxf>
    <dxf>
      <fill>
        <patternFill>
          <bgColor rgb="FFEA0000"/>
        </patternFill>
      </fill>
    </dxf>
    <dxf>
      <fill>
        <patternFill>
          <bgColor rgb="FFFB8B03"/>
        </patternFill>
      </fill>
    </dxf>
    <dxf>
      <fill>
        <patternFill>
          <bgColor rgb="FFFFC000"/>
        </patternFill>
      </fill>
    </dxf>
    <dxf>
      <fill>
        <patternFill>
          <bgColor rgb="FFFB8B03"/>
        </patternFill>
      </fill>
    </dxf>
    <dxf>
      <fill>
        <patternFill>
          <bgColor theme="0" tint="-0.24994659260841701"/>
        </patternFill>
      </fill>
    </dxf>
    <dxf>
      <fill>
        <patternFill>
          <bgColor rgb="FF00B050"/>
        </patternFill>
      </fill>
    </dxf>
    <dxf>
      <fill>
        <patternFill>
          <bgColor rgb="FF92D050"/>
        </patternFill>
      </fill>
    </dxf>
    <dxf>
      <fill>
        <patternFill>
          <bgColor rgb="FFEA0000"/>
        </patternFill>
      </fill>
    </dxf>
    <dxf>
      <fill>
        <patternFill>
          <bgColor rgb="FFFB8B03"/>
        </patternFill>
      </fill>
    </dxf>
    <dxf>
      <fill>
        <patternFill>
          <bgColor rgb="FFEA0000"/>
        </patternFill>
      </fill>
    </dxf>
    <dxf>
      <fill>
        <patternFill>
          <bgColor rgb="FF92D05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B8B03"/>
        </patternFill>
      </fill>
    </dxf>
    <dxf>
      <fill>
        <patternFill>
          <bgColor theme="0" tint="-0.24994659260841701"/>
        </patternFill>
      </fill>
    </dxf>
    <dxf>
      <fill>
        <patternFill>
          <bgColor rgb="FF92D050"/>
        </patternFill>
      </fill>
    </dxf>
    <dxf>
      <fill>
        <patternFill>
          <bgColor rgb="FFFFC000"/>
        </patternFill>
      </fill>
    </dxf>
    <dxf>
      <fill>
        <patternFill>
          <bgColor rgb="FFFB8B03"/>
        </patternFill>
      </fill>
    </dxf>
    <dxf>
      <fill>
        <patternFill>
          <bgColor rgb="FFEA0000"/>
        </patternFill>
      </fill>
    </dxf>
    <dxf>
      <fill>
        <patternFill>
          <bgColor rgb="FF00B050"/>
        </patternFill>
      </fill>
    </dxf>
    <dxf>
      <fill>
        <patternFill>
          <bgColor rgb="FFEA0000"/>
        </patternFill>
      </fill>
    </dxf>
    <dxf>
      <fill>
        <patternFill>
          <bgColor rgb="FF00B050"/>
        </patternFill>
      </fill>
    </dxf>
    <dxf>
      <fill>
        <patternFill>
          <bgColor rgb="FF00B050"/>
        </patternFill>
      </fill>
    </dxf>
    <dxf>
      <fill>
        <patternFill>
          <bgColor rgb="FFEA0000"/>
        </patternFill>
      </fill>
    </dxf>
    <dxf>
      <fill>
        <patternFill>
          <bgColor rgb="FFFB8B03"/>
        </patternFill>
      </fill>
    </dxf>
    <dxf>
      <fill>
        <patternFill>
          <bgColor rgb="FFFFC000"/>
        </patternFill>
      </fill>
    </dxf>
    <dxf>
      <fill>
        <patternFill>
          <bgColor rgb="FF92D050"/>
        </patternFill>
      </fill>
    </dxf>
    <dxf>
      <fill>
        <patternFill>
          <bgColor rgb="FF92D050"/>
        </patternFill>
      </fill>
    </dxf>
    <dxf>
      <fill>
        <patternFill>
          <bgColor rgb="FF00B050"/>
        </patternFill>
      </fill>
    </dxf>
    <dxf>
      <fill>
        <patternFill>
          <bgColor rgb="FFEA0000"/>
        </patternFill>
      </fill>
    </dxf>
    <dxf>
      <fill>
        <patternFill>
          <bgColor rgb="FFFB8B03"/>
        </patternFill>
      </fill>
    </dxf>
    <dxf>
      <fill>
        <patternFill>
          <bgColor rgb="FFFFC000"/>
        </patternFill>
      </fill>
    </dxf>
    <dxf>
      <fill>
        <patternFill>
          <bgColor theme="0" tint="-0.24994659260841701"/>
        </patternFill>
      </fill>
    </dxf>
    <dxf>
      <fill>
        <patternFill>
          <bgColor rgb="FFFFC000"/>
        </patternFill>
      </fill>
    </dxf>
    <dxf>
      <fill>
        <patternFill>
          <bgColor rgb="FFFB8B03"/>
        </patternFill>
      </fill>
    </dxf>
    <dxf>
      <fill>
        <patternFill>
          <bgColor rgb="FFEA0000"/>
        </patternFill>
      </fill>
    </dxf>
    <dxf>
      <fill>
        <patternFill>
          <bgColor rgb="FF92D050"/>
        </patternFill>
      </fill>
    </dxf>
    <dxf>
      <fill>
        <patternFill>
          <bgColor rgb="FF00B050"/>
        </patternFill>
      </fill>
    </dxf>
    <dxf>
      <fill>
        <patternFill>
          <bgColor theme="0" tint="-0.24994659260841701"/>
        </patternFill>
      </fill>
    </dxf>
    <dxf>
      <fill>
        <patternFill>
          <bgColor rgb="FFEA0000"/>
        </patternFill>
      </fill>
    </dxf>
    <dxf>
      <fill>
        <patternFill>
          <bgColor rgb="FFFB8B03"/>
        </patternFill>
      </fill>
    </dxf>
    <dxf>
      <fill>
        <patternFill>
          <bgColor rgb="FFFFC000"/>
        </patternFill>
      </fill>
    </dxf>
    <dxf>
      <fill>
        <patternFill>
          <bgColor rgb="FF92D050"/>
        </patternFill>
      </fill>
    </dxf>
    <dxf>
      <fill>
        <patternFill>
          <bgColor rgb="FF00B050"/>
        </patternFill>
      </fill>
    </dxf>
    <dxf>
      <fill>
        <patternFill>
          <bgColor rgb="FFEA0000"/>
        </patternFill>
      </fill>
    </dxf>
    <dxf>
      <fill>
        <patternFill>
          <bgColor rgb="FFFB8B03"/>
        </patternFill>
      </fill>
    </dxf>
    <dxf>
      <fill>
        <patternFill>
          <bgColor rgb="FFFFC000"/>
        </patternFill>
      </fill>
    </dxf>
    <dxf>
      <fill>
        <patternFill>
          <bgColor rgb="FF92D050"/>
        </patternFill>
      </fill>
    </dxf>
    <dxf>
      <fill>
        <patternFill>
          <bgColor rgb="FF00B050"/>
        </patternFill>
      </fill>
    </dxf>
    <dxf>
      <fill>
        <patternFill>
          <bgColor rgb="FFEA0000"/>
        </patternFill>
      </fill>
    </dxf>
    <dxf>
      <fill>
        <patternFill>
          <bgColor rgb="FFFB8B03"/>
        </patternFill>
      </fill>
    </dxf>
    <dxf>
      <fill>
        <patternFill>
          <bgColor rgb="FFFFC000"/>
        </patternFill>
      </fill>
    </dxf>
    <dxf>
      <fill>
        <patternFill>
          <bgColor rgb="FF92D050"/>
        </patternFill>
      </fill>
    </dxf>
    <dxf>
      <fill>
        <patternFill>
          <bgColor rgb="FF00B050"/>
        </patternFill>
      </fill>
    </dxf>
    <dxf>
      <fill>
        <patternFill>
          <bgColor theme="0" tint="-0.24994659260841701"/>
        </patternFill>
      </fill>
    </dxf>
    <dxf>
      <fill>
        <patternFill>
          <bgColor rgb="FF00B050"/>
        </patternFill>
      </fill>
    </dxf>
    <dxf>
      <fill>
        <patternFill>
          <bgColor rgb="FFFFC000"/>
        </patternFill>
      </fill>
    </dxf>
    <dxf>
      <fill>
        <patternFill>
          <bgColor rgb="FFFB8B03"/>
        </patternFill>
      </fill>
    </dxf>
    <dxf>
      <fill>
        <patternFill>
          <bgColor rgb="FFEA0000"/>
        </patternFill>
      </fill>
    </dxf>
    <dxf>
      <fill>
        <patternFill>
          <bgColor rgb="FF92D050"/>
        </patternFill>
      </fill>
    </dxf>
    <dxf>
      <fill>
        <patternFill>
          <bgColor theme="0" tint="-0.24994659260841701"/>
        </patternFill>
      </fill>
    </dxf>
    <dxf>
      <fill>
        <patternFill>
          <bgColor rgb="FF00B050"/>
        </patternFill>
      </fill>
    </dxf>
    <dxf>
      <fill>
        <patternFill>
          <bgColor rgb="FF92D050"/>
        </patternFill>
      </fill>
    </dxf>
    <dxf>
      <fill>
        <patternFill>
          <bgColor rgb="FFFFC000"/>
        </patternFill>
      </fill>
    </dxf>
    <dxf>
      <fill>
        <patternFill>
          <bgColor rgb="FFFB8B03"/>
        </patternFill>
      </fill>
    </dxf>
    <dxf>
      <fill>
        <patternFill>
          <bgColor rgb="FFEA0000"/>
        </patternFill>
      </fill>
    </dxf>
    <dxf>
      <fill>
        <patternFill>
          <bgColor rgb="FFEA0000"/>
        </patternFill>
      </fill>
    </dxf>
    <dxf>
      <fill>
        <patternFill>
          <bgColor theme="0" tint="-0.24994659260841701"/>
        </patternFill>
      </fill>
    </dxf>
    <dxf>
      <fill>
        <patternFill>
          <bgColor rgb="FF00B050"/>
        </patternFill>
      </fill>
    </dxf>
    <dxf>
      <fill>
        <patternFill>
          <bgColor rgb="FF92D050"/>
        </patternFill>
      </fill>
    </dxf>
    <dxf>
      <fill>
        <patternFill>
          <bgColor rgb="FFFFC000"/>
        </patternFill>
      </fill>
    </dxf>
    <dxf>
      <fill>
        <patternFill>
          <bgColor rgb="FFFB8B03"/>
        </patternFill>
      </fill>
    </dxf>
    <dxf>
      <font>
        <b/>
        <i val="0"/>
      </font>
      <border>
        <left style="thin">
          <color rgb="FF00B050"/>
        </left>
        <right style="thin">
          <color rgb="FF00B050"/>
        </right>
        <top style="thin">
          <color rgb="FF00B050"/>
        </top>
        <bottom style="thin">
          <color rgb="FF00B050"/>
        </bottom>
        <vertical/>
        <horizontal/>
      </border>
    </dxf>
    <dxf>
      <font>
        <b/>
        <i val="0"/>
      </font>
      <border>
        <left style="thin">
          <color rgb="FF00B050"/>
        </left>
        <right style="thin">
          <color rgb="FF00B050"/>
        </right>
        <top style="thin">
          <color rgb="FF00B050"/>
        </top>
        <bottom style="thin">
          <color rgb="FF00B050"/>
        </bottom>
        <vertical/>
        <horizontal/>
      </border>
    </dxf>
    <dxf>
      <font>
        <b/>
        <i val="0"/>
      </font>
      <border>
        <left style="thin">
          <color rgb="FF00B050"/>
        </left>
        <right style="thin">
          <color rgb="FF00B050"/>
        </right>
        <top style="thin">
          <color rgb="FF00B050"/>
        </top>
        <bottom style="thin">
          <color rgb="FF00B050"/>
        </bottom>
        <vertical/>
        <horizontal/>
      </border>
    </dxf>
    <dxf>
      <font>
        <b/>
        <i val="0"/>
      </font>
      <border>
        <left style="thin">
          <color rgb="FF92D050"/>
        </left>
        <right style="thin">
          <color rgb="FF92D050"/>
        </right>
        <top style="thin">
          <color rgb="FF92D050"/>
        </top>
        <bottom style="thin">
          <color rgb="FF92D050"/>
        </bottom>
        <vertical/>
        <horizontal/>
      </border>
    </dxf>
    <dxf>
      <font>
        <b/>
        <i val="0"/>
      </font>
      <border>
        <left style="thin">
          <color rgb="FF92D050"/>
        </left>
        <right style="thin">
          <color rgb="FF92D050"/>
        </right>
        <top style="thin">
          <color rgb="FF92D050"/>
        </top>
        <bottom style="thin">
          <color rgb="FF92D050"/>
        </bottom>
        <vertical/>
        <horizontal/>
      </border>
    </dxf>
    <dxf>
      <font>
        <b/>
        <i val="0"/>
      </font>
      <border>
        <left style="thin">
          <color rgb="FF92D050"/>
        </left>
        <right style="thin">
          <color rgb="FF92D050"/>
        </right>
        <top style="thin">
          <color rgb="FF92D050"/>
        </top>
        <bottom style="thin">
          <color rgb="FF92D050"/>
        </bottom>
        <vertical/>
        <horizontal/>
      </border>
    </dxf>
    <dxf>
      <font>
        <b/>
        <i val="0"/>
      </font>
      <border>
        <left style="thin">
          <color rgb="FFFFC000"/>
        </left>
        <right style="thin">
          <color rgb="FFFFC000"/>
        </right>
        <top style="thin">
          <color rgb="FFFFC000"/>
        </top>
        <bottom style="thin">
          <color rgb="FFFFC000"/>
        </bottom>
        <vertical/>
        <horizontal/>
      </border>
    </dxf>
    <dxf>
      <font>
        <b/>
        <i val="0"/>
      </font>
      <border>
        <left style="thin">
          <color rgb="FFFFC000"/>
        </left>
        <right style="thin">
          <color rgb="FFFFC000"/>
        </right>
        <top style="thin">
          <color rgb="FFFFC000"/>
        </top>
        <bottom style="thin">
          <color rgb="FFFFC000"/>
        </bottom>
        <vertical/>
        <horizontal/>
      </border>
    </dxf>
    <dxf>
      <font>
        <b/>
        <i val="0"/>
      </font>
      <border>
        <left style="thin">
          <color rgb="FFFFC000"/>
        </left>
        <right style="thin">
          <color rgb="FFFFC000"/>
        </right>
        <top style="thin">
          <color rgb="FFFFC000"/>
        </top>
        <bottom style="thin">
          <color rgb="FFFFC000"/>
        </bottom>
        <vertical/>
        <horizontal/>
      </border>
    </dxf>
    <dxf>
      <font>
        <b/>
        <i val="0"/>
      </font>
      <border>
        <left style="thin">
          <color rgb="FFFB8B03"/>
        </left>
        <right style="thin">
          <color rgb="FFFB8B03"/>
        </right>
        <top style="thin">
          <color rgb="FFFB8B03"/>
        </top>
        <bottom style="thin">
          <color rgb="FFFB8B03"/>
        </bottom>
        <vertical/>
        <horizontal/>
      </border>
    </dxf>
    <dxf>
      <font>
        <b/>
        <i val="0"/>
      </font>
      <border>
        <left style="thin">
          <color rgb="FFFB8B03"/>
        </left>
        <right style="thin">
          <color rgb="FFFB8B03"/>
        </right>
        <top style="thin">
          <color rgb="FFFB8B03"/>
        </top>
        <bottom style="thin">
          <color rgb="FFFB8B03"/>
        </bottom>
        <vertical/>
        <horizontal/>
      </border>
    </dxf>
    <dxf>
      <font>
        <b/>
        <i val="0"/>
      </font>
      <border>
        <left style="thin">
          <color rgb="FFFB8B03"/>
        </left>
        <right style="thin">
          <color rgb="FFFB8B03"/>
        </right>
        <top style="thin">
          <color rgb="FFFB8B03"/>
        </top>
        <bottom style="thin">
          <color rgb="FFFB8B03"/>
        </bottom>
        <vertical/>
        <horizontal/>
      </border>
    </dxf>
    <dxf>
      <font>
        <b val="0"/>
        <i val="0"/>
        <strike/>
      </font>
      <fill>
        <patternFill patternType="mediumGray">
          <fgColor theme="0" tint="-0.24994659260841701"/>
          <bgColor theme="0" tint="-0.24994659260841701"/>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b val="0"/>
        <i val="0"/>
        <strike/>
      </font>
      <fill>
        <patternFill patternType="mediumGray">
          <fgColor theme="0" tint="-0.24994659260841701"/>
          <bgColor theme="0" tint="-0.24994659260841701"/>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b val="0"/>
        <i val="0"/>
        <strike/>
      </font>
      <fill>
        <patternFill patternType="mediumGray">
          <fgColor theme="0" tint="-0.24994659260841701"/>
          <bgColor theme="0" tint="-0.24994659260841701"/>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b/>
        <i val="0"/>
      </font>
      <border>
        <left style="thin">
          <color rgb="FFEA0000"/>
        </left>
        <right style="thin">
          <color rgb="FFEA0000"/>
        </right>
        <top style="thin">
          <color rgb="FFEA0000"/>
        </top>
        <bottom style="thin">
          <color rgb="FFEA0000"/>
        </bottom>
        <vertical/>
        <horizontal/>
      </border>
    </dxf>
    <dxf>
      <font>
        <b/>
        <i val="0"/>
      </font>
      <border>
        <left style="thin">
          <color rgb="FFEA0000"/>
        </left>
        <right style="thin">
          <color rgb="FFEA0000"/>
        </right>
        <top style="thin">
          <color rgb="FFEA0000"/>
        </top>
        <bottom style="thin">
          <color rgb="FFEA0000"/>
        </bottom>
        <vertical/>
        <horizontal/>
      </border>
    </dxf>
    <dxf>
      <font>
        <b/>
        <i val="0"/>
      </font>
      <border>
        <left style="thin">
          <color rgb="FFEA0000"/>
        </left>
        <right style="thin">
          <color rgb="FFEA0000"/>
        </right>
        <top style="thin">
          <color rgb="FFEA0000"/>
        </top>
        <bottom style="thin">
          <color rgb="FFEA0000"/>
        </bottom>
        <vertical/>
        <horizontal/>
      </border>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A0000"/>
        </patternFill>
      </fill>
    </dxf>
    <dxf>
      <fill>
        <patternFill>
          <bgColor rgb="FFFB8B03"/>
        </patternFill>
      </fill>
    </dxf>
    <dxf>
      <fill>
        <patternFill>
          <bgColor rgb="FFFFC000"/>
        </patternFill>
      </fill>
    </dxf>
    <dxf>
      <fill>
        <patternFill>
          <bgColor rgb="FF92D050"/>
        </patternFill>
      </fill>
    </dxf>
    <dxf>
      <fill>
        <patternFill>
          <bgColor rgb="FF00B050"/>
        </patternFill>
      </fill>
    </dxf>
    <dxf>
      <fill>
        <patternFill>
          <bgColor theme="0" tint="-0.24994659260841701"/>
        </patternFill>
      </fill>
    </dxf>
    <dxf>
      <fill>
        <patternFill>
          <bgColor rgb="FFEA0000"/>
        </patternFill>
      </fill>
    </dxf>
    <dxf>
      <fill>
        <patternFill>
          <bgColor rgb="FFFB8B03"/>
        </patternFill>
      </fill>
    </dxf>
    <dxf>
      <fill>
        <patternFill>
          <bgColor rgb="FFFFC000"/>
        </patternFill>
      </fill>
    </dxf>
    <dxf>
      <fill>
        <patternFill>
          <bgColor rgb="FF00B050"/>
        </patternFill>
      </fill>
    </dxf>
    <dxf>
      <fill>
        <patternFill>
          <bgColor rgb="FF92D050"/>
        </patternFill>
      </fill>
    </dxf>
    <dxf>
      <fill>
        <patternFill>
          <bgColor rgb="FF00B050"/>
        </patternFill>
      </fill>
    </dxf>
    <dxf>
      <fill>
        <patternFill>
          <bgColor rgb="FFEA0000"/>
        </patternFill>
      </fill>
    </dxf>
    <dxf>
      <fill>
        <patternFill>
          <bgColor rgb="FFFB8B03"/>
        </patternFill>
      </fill>
    </dxf>
    <dxf>
      <fill>
        <patternFill>
          <bgColor rgb="FFFFC000"/>
        </patternFill>
      </fill>
    </dxf>
    <dxf>
      <fill>
        <patternFill>
          <bgColor rgb="FF00B050"/>
        </patternFill>
      </fill>
    </dxf>
    <dxf>
      <fill>
        <patternFill>
          <bgColor rgb="FFEA0000"/>
        </patternFill>
      </fill>
    </dxf>
    <dxf>
      <fill>
        <patternFill>
          <bgColor theme="0" tint="-0.24994659260841701"/>
        </patternFill>
      </fill>
    </dxf>
    <dxf>
      <fill>
        <patternFill>
          <bgColor rgb="FFEA0000"/>
        </patternFill>
      </fill>
    </dxf>
    <dxf>
      <fill>
        <patternFill>
          <bgColor rgb="FFFB8B03"/>
        </patternFill>
      </fill>
    </dxf>
    <dxf>
      <fill>
        <patternFill>
          <bgColor rgb="FFFFC000"/>
        </patternFill>
      </fill>
    </dxf>
    <dxf>
      <fill>
        <patternFill>
          <bgColor rgb="FF92D050"/>
        </patternFill>
      </fill>
    </dxf>
    <dxf>
      <fill>
        <patternFill>
          <bgColor rgb="FF00B050"/>
        </patternFill>
      </fill>
    </dxf>
    <dxf>
      <fill>
        <patternFill>
          <bgColor rgb="FFFB8B03"/>
        </patternFill>
      </fill>
    </dxf>
    <dxf>
      <fill>
        <patternFill>
          <bgColor rgb="FF92D050"/>
        </patternFill>
      </fill>
    </dxf>
    <dxf>
      <fill>
        <patternFill>
          <bgColor rgb="FFFFC000"/>
        </patternFill>
      </fill>
    </dxf>
    <dxf>
      <fill>
        <patternFill>
          <bgColor rgb="FF92D050"/>
        </patternFill>
      </fill>
    </dxf>
    <dxf>
      <fill>
        <patternFill>
          <bgColor theme="0" tint="-0.24994659260841701"/>
        </patternFill>
      </fill>
    </dxf>
    <dxf>
      <fill>
        <patternFill>
          <bgColor rgb="FF00B050"/>
        </patternFill>
      </fill>
    </dxf>
    <dxf>
      <fill>
        <patternFill>
          <bgColor rgb="FF92D050"/>
        </patternFill>
      </fill>
    </dxf>
    <dxf>
      <fill>
        <patternFill>
          <bgColor rgb="FFFB8B03"/>
        </patternFill>
      </fill>
    </dxf>
    <dxf>
      <fill>
        <patternFill>
          <bgColor rgb="FFEA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B8B03"/>
        </patternFill>
      </fill>
    </dxf>
    <dxf>
      <fill>
        <patternFill>
          <bgColor rgb="FFEA0000"/>
        </patternFill>
      </fill>
    </dxf>
    <dxf>
      <fill>
        <patternFill>
          <bgColor rgb="FF00B050"/>
        </patternFill>
      </fill>
    </dxf>
    <dxf>
      <fill>
        <patternFill>
          <bgColor rgb="FFFB8B03"/>
        </patternFill>
      </fill>
    </dxf>
    <dxf>
      <fill>
        <patternFill>
          <bgColor rgb="FFEA0000"/>
        </patternFill>
      </fill>
    </dxf>
    <dxf>
      <fill>
        <patternFill>
          <bgColor rgb="FFFFC000"/>
        </patternFill>
      </fill>
    </dxf>
    <dxf>
      <fill>
        <patternFill>
          <bgColor rgb="FF92D050"/>
        </patternFill>
      </fill>
    </dxf>
    <dxf>
      <fill>
        <patternFill>
          <bgColor theme="0" tint="-0.24994659260841701"/>
        </patternFill>
      </fill>
    </dxf>
    <dxf>
      <fill>
        <patternFill>
          <bgColor rgb="FFEA0000"/>
        </patternFill>
      </fill>
    </dxf>
    <dxf>
      <fill>
        <patternFill>
          <bgColor rgb="FFFB8B03"/>
        </patternFill>
      </fill>
    </dxf>
    <dxf>
      <fill>
        <patternFill>
          <bgColor rgb="FFFFC000"/>
        </patternFill>
      </fill>
    </dxf>
    <dxf>
      <fill>
        <patternFill>
          <bgColor rgb="FF92D050"/>
        </patternFill>
      </fill>
    </dxf>
    <dxf>
      <fill>
        <patternFill>
          <bgColor rgb="FF00B050"/>
        </patternFill>
      </fill>
    </dxf>
    <dxf>
      <fill>
        <patternFill>
          <bgColor rgb="FFEA0000"/>
        </patternFill>
      </fill>
    </dxf>
    <dxf>
      <fill>
        <patternFill>
          <bgColor rgb="FFFB8B03"/>
        </patternFill>
      </fill>
    </dxf>
    <dxf>
      <fill>
        <patternFill>
          <bgColor rgb="FFFFC000"/>
        </patternFill>
      </fill>
    </dxf>
    <dxf>
      <fill>
        <patternFill>
          <bgColor rgb="FF92D050"/>
        </patternFill>
      </fill>
    </dxf>
    <dxf>
      <fill>
        <patternFill>
          <bgColor rgb="FF00B050"/>
        </patternFill>
      </fill>
    </dxf>
    <dxf>
      <fill>
        <patternFill>
          <bgColor theme="0" tint="-0.24994659260841701"/>
        </patternFill>
      </fill>
    </dxf>
    <dxf>
      <fill>
        <patternFill>
          <bgColor rgb="FF00B050"/>
        </patternFill>
      </fill>
    </dxf>
    <dxf>
      <fill>
        <patternFill>
          <bgColor rgb="FF92D050"/>
        </patternFill>
      </fill>
    </dxf>
    <dxf>
      <fill>
        <patternFill>
          <bgColor rgb="FFFFC000"/>
        </patternFill>
      </fill>
    </dxf>
    <dxf>
      <fill>
        <patternFill>
          <bgColor rgb="FFFB8B03"/>
        </patternFill>
      </fill>
    </dxf>
    <dxf>
      <fill>
        <patternFill>
          <bgColor rgb="FFEA0000"/>
        </patternFill>
      </fill>
    </dxf>
    <dxf>
      <fill>
        <patternFill>
          <bgColor rgb="FFFB8B03"/>
        </patternFill>
      </fill>
    </dxf>
    <dxf>
      <fill>
        <patternFill>
          <bgColor rgb="FFFFC000"/>
        </patternFill>
      </fill>
    </dxf>
    <dxf>
      <fill>
        <patternFill>
          <bgColor rgb="FF00B050"/>
        </patternFill>
      </fill>
    </dxf>
    <dxf>
      <fill>
        <patternFill>
          <bgColor rgb="FF92D050"/>
        </patternFill>
      </fill>
    </dxf>
    <dxf>
      <fill>
        <patternFill>
          <bgColor rgb="FFEA0000"/>
        </patternFill>
      </fill>
    </dxf>
    <dxf>
      <fill>
        <patternFill>
          <bgColor theme="0" tint="-0.24994659260841701"/>
        </patternFill>
      </fill>
    </dxf>
    <dxf>
      <fill>
        <patternFill>
          <bgColor rgb="FFEA0000"/>
        </patternFill>
      </fill>
    </dxf>
    <dxf>
      <fill>
        <patternFill>
          <bgColor rgb="FFFB8B03"/>
        </patternFill>
      </fill>
    </dxf>
    <dxf>
      <fill>
        <patternFill>
          <bgColor rgb="FFFFC000"/>
        </patternFill>
      </fill>
    </dxf>
    <dxf>
      <fill>
        <patternFill>
          <bgColor rgb="FF92D050"/>
        </patternFill>
      </fill>
    </dxf>
    <dxf>
      <fill>
        <patternFill>
          <bgColor rgb="FF00B050"/>
        </patternFill>
      </fill>
    </dxf>
    <dxf>
      <fill>
        <patternFill>
          <bgColor rgb="FFEA0000"/>
        </patternFill>
      </fill>
    </dxf>
    <dxf>
      <fill>
        <patternFill>
          <bgColor rgb="FFFB8B03"/>
        </patternFill>
      </fill>
    </dxf>
    <dxf>
      <fill>
        <patternFill>
          <bgColor rgb="FFFFC000"/>
        </patternFill>
      </fill>
    </dxf>
    <dxf>
      <fill>
        <patternFill>
          <bgColor rgb="FF92D050"/>
        </patternFill>
      </fill>
    </dxf>
    <dxf>
      <fill>
        <patternFill>
          <bgColor rgb="FF00B050"/>
        </patternFill>
      </fill>
    </dxf>
    <dxf>
      <fill>
        <patternFill>
          <bgColor rgb="FFEA0000"/>
        </patternFill>
      </fill>
    </dxf>
    <dxf>
      <fill>
        <patternFill>
          <bgColor rgb="FFFB8B03"/>
        </patternFill>
      </fill>
    </dxf>
    <dxf>
      <fill>
        <patternFill>
          <bgColor rgb="FFFFC000"/>
        </patternFill>
      </fill>
    </dxf>
    <dxf>
      <fill>
        <patternFill>
          <bgColor rgb="FF92D050"/>
        </patternFill>
      </fill>
    </dxf>
    <dxf>
      <fill>
        <patternFill>
          <bgColor rgb="FF00B050"/>
        </patternFill>
      </fill>
    </dxf>
    <dxf>
      <fill>
        <patternFill>
          <bgColor rgb="FF00B050"/>
        </patternFill>
      </fill>
    </dxf>
    <dxf>
      <fill>
        <patternFill>
          <bgColor rgb="FFEA0000"/>
        </patternFill>
      </fill>
    </dxf>
    <dxf>
      <fill>
        <patternFill>
          <bgColor rgb="FFFB8B03"/>
        </patternFill>
      </fill>
    </dxf>
    <dxf>
      <fill>
        <patternFill>
          <bgColor rgb="FFFFC000"/>
        </patternFill>
      </fill>
    </dxf>
    <dxf>
      <fill>
        <patternFill>
          <bgColor rgb="FF92D050"/>
        </patternFill>
      </fill>
    </dxf>
    <dxf>
      <fill>
        <patternFill>
          <bgColor rgb="FF00B050"/>
        </patternFill>
      </fill>
    </dxf>
    <dxf>
      <fill>
        <patternFill>
          <bgColor rgb="FF92D050"/>
        </patternFill>
      </fill>
    </dxf>
    <dxf>
      <fill>
        <patternFill>
          <bgColor rgb="FFFFC000"/>
        </patternFill>
      </fill>
    </dxf>
    <dxf>
      <fill>
        <patternFill>
          <bgColor rgb="FFFB8B03"/>
        </patternFill>
      </fill>
    </dxf>
    <dxf>
      <fill>
        <patternFill>
          <bgColor rgb="FFEA0000"/>
        </patternFill>
      </fill>
    </dxf>
    <dxf>
      <fill>
        <patternFill>
          <bgColor rgb="FFEA0000"/>
        </patternFill>
      </fill>
    </dxf>
    <dxf>
      <fill>
        <patternFill>
          <bgColor rgb="FF00B050"/>
        </patternFill>
      </fill>
    </dxf>
    <dxf>
      <fill>
        <patternFill>
          <bgColor rgb="FF92D050"/>
        </patternFill>
      </fill>
    </dxf>
    <dxf>
      <fill>
        <patternFill>
          <bgColor rgb="FFFFC000"/>
        </patternFill>
      </fill>
    </dxf>
    <dxf>
      <fill>
        <patternFill>
          <bgColor rgb="FFFB8B03"/>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font>
      <border>
        <left style="thin">
          <color rgb="FF00B050"/>
        </left>
        <right style="thin">
          <color rgb="FF00B050"/>
        </right>
        <top style="thin">
          <color rgb="FF00B050"/>
        </top>
        <bottom style="thin">
          <color rgb="FF00B050"/>
        </bottom>
        <vertical/>
        <horizontal/>
      </border>
    </dxf>
    <dxf>
      <font>
        <b/>
        <i val="0"/>
      </font>
      <border>
        <left style="thin">
          <color rgb="FF00B050"/>
        </left>
        <right style="thin">
          <color rgb="FF00B050"/>
        </right>
        <top style="thin">
          <color rgb="FF00B050"/>
        </top>
        <bottom style="thin">
          <color rgb="FF00B050"/>
        </bottom>
        <vertical/>
        <horizontal/>
      </border>
    </dxf>
    <dxf>
      <font>
        <b/>
        <i val="0"/>
      </font>
      <border>
        <left style="thin">
          <color rgb="FF00B050"/>
        </left>
        <right style="thin">
          <color rgb="FF00B050"/>
        </right>
        <top style="thin">
          <color rgb="FF00B050"/>
        </top>
        <bottom style="thin">
          <color rgb="FF00B050"/>
        </bottom>
        <vertical/>
        <horizontal/>
      </border>
    </dxf>
    <dxf>
      <font>
        <b/>
        <i val="0"/>
      </font>
      <border>
        <left style="thin">
          <color rgb="FF92D050"/>
        </left>
        <right style="thin">
          <color rgb="FF92D050"/>
        </right>
        <top style="thin">
          <color rgb="FF92D050"/>
        </top>
        <bottom style="thin">
          <color rgb="FF92D050"/>
        </bottom>
        <vertical/>
        <horizontal/>
      </border>
    </dxf>
    <dxf>
      <font>
        <b/>
        <i val="0"/>
      </font>
      <border>
        <left style="thin">
          <color rgb="FF92D050"/>
        </left>
        <right style="thin">
          <color rgb="FF92D050"/>
        </right>
        <top style="thin">
          <color rgb="FF92D050"/>
        </top>
        <bottom style="thin">
          <color rgb="FF92D050"/>
        </bottom>
        <vertical/>
        <horizontal/>
      </border>
    </dxf>
    <dxf>
      <font>
        <b/>
        <i val="0"/>
      </font>
      <border>
        <left style="thin">
          <color rgb="FF92D050"/>
        </left>
        <right style="thin">
          <color rgb="FF92D050"/>
        </right>
        <top style="thin">
          <color rgb="FF92D050"/>
        </top>
        <bottom style="thin">
          <color rgb="FF92D050"/>
        </bottom>
        <vertical/>
        <horizontal/>
      </border>
    </dxf>
    <dxf>
      <font>
        <b/>
        <i val="0"/>
      </font>
      <border>
        <left style="thin">
          <color rgb="FFFFC000"/>
        </left>
        <right style="thin">
          <color rgb="FFFFC000"/>
        </right>
        <top style="thin">
          <color rgb="FFFFC000"/>
        </top>
        <bottom style="thin">
          <color rgb="FFFFC000"/>
        </bottom>
        <vertical/>
        <horizontal/>
      </border>
    </dxf>
    <dxf>
      <font>
        <b/>
        <i val="0"/>
      </font>
      <border>
        <left style="thin">
          <color rgb="FFFFC000"/>
        </left>
        <right style="thin">
          <color rgb="FFFFC000"/>
        </right>
        <top style="thin">
          <color rgb="FFFFC000"/>
        </top>
        <bottom style="thin">
          <color rgb="FFFFC000"/>
        </bottom>
        <vertical/>
        <horizontal/>
      </border>
    </dxf>
    <dxf>
      <font>
        <b/>
        <i val="0"/>
      </font>
      <border>
        <left style="thin">
          <color rgb="FFFFC000"/>
        </left>
        <right style="thin">
          <color rgb="FFFFC000"/>
        </right>
        <top style="thin">
          <color rgb="FFFFC000"/>
        </top>
        <bottom style="thin">
          <color rgb="FFFFC000"/>
        </bottom>
        <vertical/>
        <horizontal/>
      </border>
    </dxf>
    <dxf>
      <font>
        <b/>
        <i val="0"/>
      </font>
      <border>
        <left style="thin">
          <color rgb="FFFB8B03"/>
        </left>
        <right style="thin">
          <color rgb="FFFB8B03"/>
        </right>
        <top style="thin">
          <color rgb="FFFB8B03"/>
        </top>
        <bottom style="thin">
          <color rgb="FFFB8B03"/>
        </bottom>
        <vertical/>
        <horizontal/>
      </border>
    </dxf>
    <dxf>
      <font>
        <b/>
        <i val="0"/>
      </font>
      <border>
        <left style="thin">
          <color rgb="FFFB8B03"/>
        </left>
        <right style="thin">
          <color rgb="FFFB8B03"/>
        </right>
        <top style="thin">
          <color rgb="FFFB8B03"/>
        </top>
        <bottom style="thin">
          <color rgb="FFFB8B03"/>
        </bottom>
        <vertical/>
        <horizontal/>
      </border>
    </dxf>
    <dxf>
      <font>
        <b/>
        <i val="0"/>
      </font>
      <border>
        <left style="thin">
          <color rgb="FFFB8B03"/>
        </left>
        <right style="thin">
          <color rgb="FFFB8B03"/>
        </right>
        <top style="thin">
          <color rgb="FFFB8B03"/>
        </top>
        <bottom style="thin">
          <color rgb="FFFB8B03"/>
        </bottom>
        <vertical/>
        <horizontal/>
      </border>
    </dxf>
    <dxf>
      <font>
        <b val="0"/>
        <i val="0"/>
        <strike/>
      </font>
      <fill>
        <patternFill patternType="mediumGray">
          <fgColor theme="0" tint="-0.24994659260841701"/>
          <bgColor theme="0" tint="-0.24994659260841701"/>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b val="0"/>
        <i val="0"/>
        <strike/>
      </font>
      <fill>
        <patternFill patternType="mediumGray">
          <fgColor theme="0" tint="-0.24994659260841701"/>
          <bgColor theme="0" tint="-0.24994659260841701"/>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b val="0"/>
        <i val="0"/>
        <strike/>
      </font>
      <fill>
        <patternFill patternType="mediumGray">
          <fgColor theme="0" tint="-0.24994659260841701"/>
          <bgColor theme="0" tint="-0.24994659260841701"/>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b/>
        <i val="0"/>
      </font>
      <border>
        <left style="thin">
          <color rgb="FFEA0000"/>
        </left>
        <right style="thin">
          <color rgb="FFEA0000"/>
        </right>
        <top style="thin">
          <color rgb="FFEA0000"/>
        </top>
        <bottom style="thin">
          <color rgb="FFEA0000"/>
        </bottom>
        <vertical/>
        <horizontal/>
      </border>
    </dxf>
    <dxf>
      <font>
        <b/>
        <i val="0"/>
      </font>
      <border>
        <left style="thin">
          <color rgb="FFEA0000"/>
        </left>
        <right style="thin">
          <color rgb="FFEA0000"/>
        </right>
        <top style="thin">
          <color rgb="FFEA0000"/>
        </top>
        <bottom style="thin">
          <color rgb="FFEA0000"/>
        </bottom>
        <vertical/>
        <horizontal/>
      </border>
    </dxf>
    <dxf>
      <font>
        <b/>
        <i val="0"/>
      </font>
      <border>
        <left style="thin">
          <color rgb="FFEA0000"/>
        </left>
        <right style="thin">
          <color rgb="FFEA0000"/>
        </right>
        <top style="thin">
          <color rgb="FFEA0000"/>
        </top>
        <bottom style="thin">
          <color rgb="FFEA0000"/>
        </bottom>
        <vertical/>
        <horizontal/>
      </border>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ill>
        <patternFill>
          <bgColor rgb="FF92D050"/>
        </patternFill>
      </fill>
    </dxf>
    <dxf>
      <fill>
        <patternFill>
          <bgColor rgb="FFFFC000"/>
        </patternFill>
      </fill>
    </dxf>
    <dxf>
      <fill>
        <patternFill>
          <bgColor rgb="FFFB8B03"/>
        </patternFill>
      </fill>
    </dxf>
    <dxf>
      <fill>
        <patternFill>
          <bgColor rgb="FFEA0000"/>
        </patternFill>
      </fill>
    </dxf>
    <dxf>
      <fill>
        <patternFill>
          <bgColor rgb="FFFFC000"/>
        </patternFill>
      </fill>
    </dxf>
    <dxf>
      <fill>
        <patternFill>
          <bgColor rgb="FF00B050"/>
        </patternFill>
      </fill>
    </dxf>
    <dxf>
      <fill>
        <patternFill>
          <bgColor rgb="FFFB8B03"/>
        </patternFill>
      </fill>
    </dxf>
    <dxf>
      <fill>
        <patternFill>
          <bgColor rgb="FF92D050"/>
        </patternFill>
      </fill>
    </dxf>
    <dxf>
      <fill>
        <patternFill>
          <bgColor rgb="FFEA0000"/>
        </patternFill>
      </fill>
    </dxf>
    <dxf>
      <fill>
        <patternFill>
          <bgColor rgb="FF00B050"/>
        </patternFill>
      </fill>
    </dxf>
    <dxf>
      <fill>
        <patternFill>
          <bgColor rgb="FF92D050"/>
        </patternFill>
      </fill>
    </dxf>
    <dxf>
      <fill>
        <patternFill>
          <bgColor rgb="FFFFC000"/>
        </patternFill>
      </fill>
    </dxf>
    <dxf>
      <fill>
        <patternFill>
          <bgColor rgb="FFEA0000"/>
        </patternFill>
      </fill>
    </dxf>
    <dxf>
      <fill>
        <patternFill>
          <bgColor rgb="FFFB8B03"/>
        </patternFill>
      </fill>
    </dxf>
    <dxf>
      <fill>
        <patternFill>
          <bgColor theme="0" tint="-0.24994659260841701"/>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B8B03"/>
        </patternFill>
      </fill>
    </dxf>
    <dxf>
      <fill>
        <patternFill>
          <bgColor rgb="FFEA0000"/>
        </patternFill>
      </fill>
    </dxf>
    <dxf>
      <fill>
        <patternFill>
          <bgColor rgb="FF00B050"/>
        </patternFill>
      </fill>
    </dxf>
    <dxf>
      <fill>
        <patternFill>
          <bgColor rgb="FF92D050"/>
        </patternFill>
      </fill>
    </dxf>
    <dxf>
      <fill>
        <patternFill>
          <bgColor rgb="FFFB8B03"/>
        </patternFill>
      </fill>
    </dxf>
    <dxf>
      <fill>
        <patternFill>
          <bgColor rgb="FFEA0000"/>
        </patternFill>
      </fill>
    </dxf>
    <dxf>
      <fill>
        <patternFill>
          <bgColor rgb="FFEA0000"/>
        </patternFill>
      </fill>
    </dxf>
    <dxf>
      <fill>
        <patternFill>
          <bgColor theme="0" tint="-0.24994659260841701"/>
        </patternFill>
      </fill>
    </dxf>
    <dxf>
      <fill>
        <patternFill>
          <bgColor rgb="FF00B050"/>
        </patternFill>
      </fill>
    </dxf>
    <dxf>
      <fill>
        <patternFill>
          <bgColor rgb="FF92D050"/>
        </patternFill>
      </fill>
    </dxf>
    <dxf>
      <fill>
        <patternFill>
          <bgColor rgb="FFFFC000"/>
        </patternFill>
      </fill>
    </dxf>
    <dxf>
      <fill>
        <patternFill>
          <bgColor rgb="FFFB8B03"/>
        </patternFill>
      </fill>
    </dxf>
    <dxf>
      <fill>
        <patternFill>
          <bgColor rgb="FFEA0000"/>
        </patternFill>
      </fill>
    </dxf>
    <dxf>
      <fill>
        <patternFill>
          <bgColor rgb="FFFB8B03"/>
        </patternFill>
      </fill>
    </dxf>
    <dxf>
      <fill>
        <patternFill>
          <bgColor rgb="FFFFC000"/>
        </patternFill>
      </fill>
    </dxf>
    <dxf>
      <fill>
        <patternFill>
          <bgColor rgb="FF00B050"/>
        </patternFill>
      </fill>
    </dxf>
    <dxf>
      <fill>
        <patternFill>
          <bgColor rgb="FF92D050"/>
        </patternFill>
      </fill>
    </dxf>
    <dxf>
      <fill>
        <patternFill>
          <bgColor theme="0" tint="-0.24994659260841701"/>
        </patternFill>
      </fill>
    </dxf>
    <dxf>
      <fill>
        <patternFill>
          <bgColor rgb="FFFB8B03"/>
        </patternFill>
      </fill>
    </dxf>
    <dxf>
      <fill>
        <patternFill>
          <bgColor rgb="FFFFC000"/>
        </patternFill>
      </fill>
    </dxf>
    <dxf>
      <fill>
        <patternFill>
          <bgColor rgb="FF92D050"/>
        </patternFill>
      </fill>
    </dxf>
    <dxf>
      <fill>
        <patternFill>
          <bgColor rgb="FF00B050"/>
        </patternFill>
      </fill>
    </dxf>
    <dxf>
      <fill>
        <patternFill>
          <bgColor rgb="FFEA0000"/>
        </patternFill>
      </fill>
    </dxf>
    <dxf>
      <fill>
        <patternFill>
          <bgColor rgb="FF00B050"/>
        </patternFill>
      </fill>
    </dxf>
    <dxf>
      <fill>
        <patternFill>
          <bgColor rgb="FF92D050"/>
        </patternFill>
      </fill>
    </dxf>
    <dxf>
      <fill>
        <patternFill>
          <bgColor rgb="FFFFC000"/>
        </patternFill>
      </fill>
    </dxf>
    <dxf>
      <fill>
        <patternFill>
          <bgColor rgb="FFFB8B03"/>
        </patternFill>
      </fill>
    </dxf>
    <dxf>
      <fill>
        <patternFill>
          <bgColor rgb="FFEA0000"/>
        </patternFill>
      </fill>
    </dxf>
    <dxf>
      <fill>
        <patternFill>
          <bgColor rgb="FF00B050"/>
        </patternFill>
      </fill>
    </dxf>
    <dxf>
      <fill>
        <patternFill>
          <bgColor rgb="FF92D050"/>
        </patternFill>
      </fill>
    </dxf>
    <dxf>
      <fill>
        <patternFill>
          <bgColor rgb="FFFFC000"/>
        </patternFill>
      </fill>
    </dxf>
    <dxf>
      <fill>
        <patternFill>
          <bgColor rgb="FFFB8B03"/>
        </patternFill>
      </fill>
    </dxf>
    <dxf>
      <fill>
        <patternFill>
          <bgColor rgb="FFEA0000"/>
        </patternFill>
      </fill>
    </dxf>
    <dxf>
      <fill>
        <patternFill>
          <bgColor rgb="FF92D050"/>
        </patternFill>
      </fill>
    </dxf>
    <dxf>
      <fill>
        <patternFill>
          <bgColor theme="0" tint="-0.24994659260841701"/>
        </patternFill>
      </fill>
    </dxf>
    <dxf>
      <fill>
        <patternFill>
          <bgColor rgb="FF00B050"/>
        </patternFill>
      </fill>
    </dxf>
    <dxf>
      <fill>
        <patternFill>
          <bgColor rgb="FFFFC000"/>
        </patternFill>
      </fill>
    </dxf>
    <dxf>
      <fill>
        <patternFill>
          <bgColor rgb="FFEA0000"/>
        </patternFill>
      </fill>
    </dxf>
    <dxf>
      <fill>
        <patternFill>
          <bgColor rgb="FFFB8B03"/>
        </patternFill>
      </fill>
    </dxf>
    <dxf>
      <fill>
        <patternFill>
          <bgColor rgb="FF00B050"/>
        </patternFill>
      </fill>
    </dxf>
    <dxf>
      <fill>
        <patternFill>
          <bgColor rgb="FF92D050"/>
        </patternFill>
      </fill>
    </dxf>
    <dxf>
      <fill>
        <patternFill>
          <bgColor rgb="FFFFC000"/>
        </patternFill>
      </fill>
    </dxf>
    <dxf>
      <fill>
        <patternFill>
          <bgColor rgb="FFFB8B03"/>
        </patternFill>
      </fill>
    </dxf>
    <dxf>
      <fill>
        <patternFill>
          <bgColor rgb="FFEA0000"/>
        </patternFill>
      </fill>
    </dxf>
    <dxf>
      <fill>
        <patternFill>
          <bgColor rgb="FF00B050"/>
        </patternFill>
      </fill>
    </dxf>
    <dxf>
      <fill>
        <patternFill>
          <bgColor rgb="FFEA0000"/>
        </patternFill>
      </fill>
    </dxf>
    <dxf>
      <fill>
        <patternFill>
          <bgColor theme="0" tint="-0.24994659260841701"/>
        </patternFill>
      </fill>
    </dxf>
    <dxf>
      <fill>
        <patternFill>
          <bgColor rgb="FFEA0000"/>
        </patternFill>
      </fill>
    </dxf>
    <dxf>
      <fill>
        <patternFill>
          <bgColor rgb="FFFB8B03"/>
        </patternFill>
      </fill>
    </dxf>
    <dxf>
      <fill>
        <patternFill>
          <bgColor rgb="FFFFC000"/>
        </patternFill>
      </fill>
    </dxf>
    <dxf>
      <fill>
        <patternFill>
          <bgColor rgb="FF92D050"/>
        </patternFill>
      </fill>
    </dxf>
    <dxf>
      <fill>
        <patternFill>
          <bgColor rgb="FF00B050"/>
        </patternFill>
      </fill>
    </dxf>
    <dxf>
      <fill>
        <patternFill>
          <bgColor rgb="FFEA0000"/>
        </patternFill>
      </fill>
    </dxf>
    <dxf>
      <fill>
        <patternFill>
          <bgColor rgb="FFFB8B03"/>
        </patternFill>
      </fill>
    </dxf>
    <dxf>
      <fill>
        <patternFill>
          <bgColor rgb="FFFFC000"/>
        </patternFill>
      </fill>
    </dxf>
    <dxf>
      <fill>
        <patternFill>
          <bgColor rgb="FF92D050"/>
        </patternFill>
      </fill>
    </dxf>
    <dxf>
      <fill>
        <patternFill>
          <bgColor rgb="FF00B050"/>
        </patternFill>
      </fill>
    </dxf>
    <dxf>
      <fill>
        <patternFill>
          <bgColor rgb="FFFB8B03"/>
        </patternFill>
      </fill>
    </dxf>
    <dxf>
      <fill>
        <patternFill>
          <bgColor rgb="FFFFC000"/>
        </patternFill>
      </fill>
    </dxf>
    <dxf>
      <fill>
        <patternFill>
          <bgColor rgb="FF92D050"/>
        </patternFill>
      </fill>
    </dxf>
    <dxf>
      <fill>
        <patternFill>
          <bgColor rgb="FFFB8B03"/>
        </patternFill>
      </fill>
    </dxf>
    <dxf>
      <fill>
        <patternFill>
          <bgColor rgb="FF92D050"/>
        </patternFill>
      </fill>
    </dxf>
    <dxf>
      <fill>
        <patternFill>
          <bgColor rgb="FF00B050"/>
        </patternFill>
      </fill>
    </dxf>
    <dxf>
      <fill>
        <patternFill>
          <bgColor rgb="FFEA0000"/>
        </patternFill>
      </fill>
    </dxf>
    <dxf>
      <fill>
        <patternFill>
          <bgColor theme="0" tint="-0.24994659260841701"/>
        </patternFill>
      </fill>
    </dxf>
    <dxf>
      <fill>
        <patternFill>
          <bgColor rgb="FFFFC000"/>
        </patternFill>
      </fill>
    </dxf>
    <dxf>
      <fill>
        <patternFill>
          <bgColor rgb="FFFB8B03"/>
        </patternFill>
      </fill>
    </dxf>
    <dxf>
      <fill>
        <patternFill>
          <bgColor rgb="FFFFC000"/>
        </patternFill>
      </fill>
    </dxf>
    <dxf>
      <fill>
        <patternFill>
          <bgColor rgb="FF00B050"/>
        </patternFill>
      </fill>
    </dxf>
    <dxf>
      <fill>
        <patternFill>
          <bgColor rgb="FF92D050"/>
        </patternFill>
      </fill>
    </dxf>
    <dxf>
      <fill>
        <patternFill>
          <bgColor rgb="FFEA0000"/>
        </patternFill>
      </fill>
    </dxf>
    <dxf>
      <fill>
        <patternFill>
          <bgColor rgb="FF92D050"/>
        </patternFill>
      </fill>
    </dxf>
    <dxf>
      <fill>
        <patternFill>
          <bgColor rgb="FFFFC000"/>
        </patternFill>
      </fill>
    </dxf>
    <dxf>
      <fill>
        <patternFill>
          <bgColor rgb="FF00B050"/>
        </patternFill>
      </fill>
    </dxf>
    <dxf>
      <fill>
        <patternFill>
          <bgColor rgb="FFFB8B03"/>
        </patternFill>
      </fill>
    </dxf>
    <dxf>
      <fill>
        <patternFill>
          <bgColor rgb="FFEA0000"/>
        </patternFill>
      </fill>
    </dxf>
    <dxf>
      <fill>
        <patternFill>
          <bgColor rgb="FF00B050"/>
        </patternFill>
      </fill>
    </dxf>
    <dxf>
      <fill>
        <patternFill>
          <bgColor rgb="FF92D050"/>
        </patternFill>
      </fill>
    </dxf>
    <dxf>
      <fill>
        <patternFill>
          <bgColor rgb="FFFFC000"/>
        </patternFill>
      </fill>
    </dxf>
    <dxf>
      <fill>
        <patternFill>
          <bgColor rgb="FFFB8B03"/>
        </patternFill>
      </fill>
    </dxf>
    <dxf>
      <fill>
        <patternFill>
          <bgColor rgb="FFEA0000"/>
        </patternFill>
      </fill>
    </dxf>
    <dxf>
      <fill>
        <patternFill>
          <bgColor rgb="FF92D050"/>
        </patternFill>
      </fill>
    </dxf>
    <dxf>
      <fill>
        <patternFill>
          <bgColor rgb="FFFFC000"/>
        </patternFill>
      </fill>
    </dxf>
    <dxf>
      <fill>
        <patternFill>
          <bgColor rgb="FFFB8B03"/>
        </patternFill>
      </fill>
    </dxf>
    <dxf>
      <fill>
        <patternFill>
          <bgColor rgb="FFEA0000"/>
        </patternFill>
      </fill>
    </dxf>
    <dxf>
      <fill>
        <patternFill>
          <bgColor theme="0" tint="-0.24994659260841701"/>
        </patternFill>
      </fill>
    </dxf>
    <dxf>
      <fill>
        <patternFill>
          <bgColor rgb="FF00B050"/>
        </patternFill>
      </fill>
    </dxf>
    <dxf>
      <fill>
        <patternFill>
          <bgColor rgb="FFFFC000"/>
        </patternFill>
      </fill>
    </dxf>
    <dxf>
      <fill>
        <patternFill>
          <bgColor rgb="FF92D050"/>
        </patternFill>
      </fill>
    </dxf>
    <dxf>
      <fill>
        <patternFill>
          <bgColor rgb="FF00B050"/>
        </patternFill>
      </fill>
    </dxf>
    <dxf>
      <fill>
        <patternFill>
          <bgColor theme="0" tint="-0.24994659260841701"/>
        </patternFill>
      </fill>
    </dxf>
    <dxf>
      <fill>
        <patternFill>
          <bgColor rgb="FFFB8B03"/>
        </patternFill>
      </fill>
    </dxf>
    <dxf>
      <fill>
        <patternFill>
          <bgColor rgb="FFEA0000"/>
        </patternFill>
      </fill>
    </dxf>
    <dxf>
      <fill>
        <patternFill>
          <bgColor rgb="FF00B050"/>
        </patternFill>
      </fill>
    </dxf>
    <dxf>
      <fill>
        <patternFill>
          <bgColor theme="0" tint="-0.24994659260841701"/>
        </patternFill>
      </fill>
    </dxf>
    <dxf>
      <fill>
        <patternFill>
          <bgColor rgb="FFEA0000"/>
        </patternFill>
      </fill>
    </dxf>
    <dxf>
      <fill>
        <patternFill>
          <bgColor rgb="FFFB8B03"/>
        </patternFill>
      </fill>
    </dxf>
    <dxf>
      <fill>
        <patternFill>
          <bgColor rgb="FFFFC000"/>
        </patternFill>
      </fill>
    </dxf>
    <dxf>
      <fill>
        <patternFill>
          <bgColor rgb="FF92D050"/>
        </patternFill>
      </fill>
    </dxf>
    <dxf>
      <fill>
        <patternFill>
          <bgColor rgb="FFFB8B03"/>
        </patternFill>
      </fill>
    </dxf>
    <dxf>
      <fill>
        <patternFill>
          <bgColor rgb="FFFFC000"/>
        </patternFill>
      </fill>
    </dxf>
    <dxf>
      <fill>
        <patternFill>
          <bgColor rgb="FF92D050"/>
        </patternFill>
      </fill>
    </dxf>
    <dxf>
      <fill>
        <patternFill>
          <bgColor rgb="FF00B050"/>
        </patternFill>
      </fill>
    </dxf>
    <dxf>
      <fill>
        <patternFill>
          <bgColor theme="0" tint="-0.24994659260841701"/>
        </patternFill>
      </fill>
    </dxf>
    <dxf>
      <fill>
        <patternFill>
          <bgColor rgb="FFEA0000"/>
        </patternFill>
      </fill>
    </dxf>
    <dxf>
      <fill>
        <patternFill>
          <bgColor rgb="FF92D050"/>
        </patternFill>
      </fill>
    </dxf>
    <dxf>
      <fill>
        <patternFill>
          <bgColor rgb="FFFB8B03"/>
        </patternFill>
      </fill>
    </dxf>
    <dxf>
      <fill>
        <patternFill>
          <bgColor rgb="FFFFC000"/>
        </patternFill>
      </fill>
    </dxf>
    <dxf>
      <fill>
        <patternFill>
          <bgColor rgb="FFEA0000"/>
        </patternFill>
      </fill>
    </dxf>
    <dxf>
      <fill>
        <patternFill>
          <bgColor rgb="FF00B050"/>
        </patternFill>
      </fill>
    </dxf>
    <dxf>
      <fill>
        <patternFill>
          <bgColor theme="0" tint="-0.24994659260841701"/>
        </patternFill>
      </fill>
    </dxf>
    <dxf>
      <font>
        <b/>
        <i val="0"/>
      </font>
      <border>
        <left style="thin">
          <color rgb="FF00B050"/>
        </left>
        <right style="thin">
          <color rgb="FF00B050"/>
        </right>
        <top style="thin">
          <color rgb="FF00B050"/>
        </top>
        <bottom style="thin">
          <color rgb="FF00B050"/>
        </bottom>
        <vertical/>
        <horizontal/>
      </border>
    </dxf>
    <dxf>
      <font>
        <b/>
        <i val="0"/>
      </font>
      <border>
        <left style="thin">
          <color rgb="FF00B050"/>
        </left>
        <right style="thin">
          <color rgb="FF00B050"/>
        </right>
        <top style="thin">
          <color rgb="FF00B050"/>
        </top>
        <bottom style="thin">
          <color rgb="FF00B050"/>
        </bottom>
        <vertical/>
        <horizontal/>
      </border>
    </dxf>
    <dxf>
      <font>
        <b/>
        <i val="0"/>
      </font>
      <border>
        <left style="thin">
          <color rgb="FF00B050"/>
        </left>
        <right style="thin">
          <color rgb="FF00B050"/>
        </right>
        <top style="thin">
          <color rgb="FF00B050"/>
        </top>
        <bottom style="thin">
          <color rgb="FF00B050"/>
        </bottom>
        <vertical/>
        <horizontal/>
      </border>
    </dxf>
    <dxf>
      <font>
        <b/>
        <i val="0"/>
      </font>
      <border>
        <left style="thin">
          <color rgb="FF00B050"/>
        </left>
        <right style="thin">
          <color rgb="FF00B050"/>
        </right>
        <top style="thin">
          <color rgb="FF00B050"/>
        </top>
        <bottom style="thin">
          <color rgb="FF00B050"/>
        </bottom>
        <vertical/>
        <horizontal/>
      </border>
    </dxf>
    <dxf>
      <font>
        <b/>
        <i val="0"/>
      </font>
      <border>
        <left style="thin">
          <color rgb="FF00B050"/>
        </left>
        <right style="thin">
          <color rgb="FF00B050"/>
        </right>
        <top style="thin">
          <color rgb="FF00B050"/>
        </top>
        <bottom style="thin">
          <color rgb="FF00B050"/>
        </bottom>
        <vertical/>
        <horizontal/>
      </border>
    </dxf>
    <dxf>
      <font>
        <b/>
        <i val="0"/>
      </font>
      <border>
        <left style="thin">
          <color rgb="FF92D050"/>
        </left>
        <right style="thin">
          <color rgb="FF92D050"/>
        </right>
        <top style="thin">
          <color rgb="FF92D050"/>
        </top>
        <bottom style="thin">
          <color rgb="FF92D050"/>
        </bottom>
        <vertical/>
        <horizontal/>
      </border>
    </dxf>
    <dxf>
      <font>
        <b/>
        <i val="0"/>
      </font>
      <border>
        <left style="thin">
          <color rgb="FF92D050"/>
        </left>
        <right style="thin">
          <color rgb="FF92D050"/>
        </right>
        <top style="thin">
          <color rgb="FF92D050"/>
        </top>
        <bottom style="thin">
          <color rgb="FF92D050"/>
        </bottom>
        <vertical/>
        <horizontal/>
      </border>
    </dxf>
    <dxf>
      <font>
        <b/>
        <i val="0"/>
      </font>
      <border>
        <left style="thin">
          <color rgb="FF92D050"/>
        </left>
        <right style="thin">
          <color rgb="FF92D050"/>
        </right>
        <top style="thin">
          <color rgb="FF92D050"/>
        </top>
        <bottom style="thin">
          <color rgb="FF92D050"/>
        </bottom>
        <vertical/>
        <horizontal/>
      </border>
    </dxf>
    <dxf>
      <font>
        <b/>
        <i val="0"/>
      </font>
      <border>
        <left style="thin">
          <color rgb="FF92D050"/>
        </left>
        <right style="thin">
          <color rgb="FF92D050"/>
        </right>
        <top style="thin">
          <color rgb="FF92D050"/>
        </top>
        <bottom style="thin">
          <color rgb="FF92D050"/>
        </bottom>
        <vertical/>
        <horizontal/>
      </border>
    </dxf>
    <dxf>
      <font>
        <b/>
        <i val="0"/>
      </font>
      <border>
        <left style="thin">
          <color rgb="FF92D050"/>
        </left>
        <right style="thin">
          <color rgb="FF92D050"/>
        </right>
        <top style="thin">
          <color rgb="FF92D050"/>
        </top>
        <bottom style="thin">
          <color rgb="FF92D050"/>
        </bottom>
        <vertical/>
        <horizontal/>
      </border>
    </dxf>
    <dxf>
      <font>
        <b/>
        <i val="0"/>
      </font>
      <border>
        <left style="thin">
          <color rgb="FFFFC000"/>
        </left>
        <right style="thin">
          <color rgb="FFFFC000"/>
        </right>
        <top style="thin">
          <color rgb="FFFFC000"/>
        </top>
        <bottom style="thin">
          <color rgb="FFFFC000"/>
        </bottom>
        <vertical/>
        <horizontal/>
      </border>
    </dxf>
    <dxf>
      <font>
        <b/>
        <i val="0"/>
      </font>
      <border>
        <left style="thin">
          <color rgb="FFFFC000"/>
        </left>
        <right style="thin">
          <color rgb="FFFFC000"/>
        </right>
        <top style="thin">
          <color rgb="FFFFC000"/>
        </top>
        <bottom style="thin">
          <color rgb="FFFFC000"/>
        </bottom>
        <vertical/>
        <horizontal/>
      </border>
    </dxf>
    <dxf>
      <font>
        <b/>
        <i val="0"/>
      </font>
      <border>
        <left style="thin">
          <color rgb="FFFFC000"/>
        </left>
        <right style="thin">
          <color rgb="FFFFC000"/>
        </right>
        <top style="thin">
          <color rgb="FFFFC000"/>
        </top>
        <bottom style="thin">
          <color rgb="FFFFC000"/>
        </bottom>
        <vertical/>
        <horizontal/>
      </border>
    </dxf>
    <dxf>
      <font>
        <b/>
        <i val="0"/>
      </font>
      <border>
        <left style="thin">
          <color rgb="FFFFC000"/>
        </left>
        <right style="thin">
          <color rgb="FFFFC000"/>
        </right>
        <top style="thin">
          <color rgb="FFFFC000"/>
        </top>
        <bottom style="thin">
          <color rgb="FFFFC000"/>
        </bottom>
        <vertical/>
        <horizontal/>
      </border>
    </dxf>
    <dxf>
      <font>
        <b/>
        <i val="0"/>
      </font>
      <border>
        <left style="thin">
          <color rgb="FFFFC000"/>
        </left>
        <right style="thin">
          <color rgb="FFFFC000"/>
        </right>
        <top style="thin">
          <color rgb="FFFFC000"/>
        </top>
        <bottom style="thin">
          <color rgb="FFFFC000"/>
        </bottom>
        <vertical/>
        <horizontal/>
      </border>
    </dxf>
    <dxf>
      <font>
        <b/>
        <i val="0"/>
      </font>
      <border>
        <left style="thin">
          <color rgb="FFFB8B03"/>
        </left>
        <right style="thin">
          <color rgb="FFFB8B03"/>
        </right>
        <top style="thin">
          <color rgb="FFFB8B03"/>
        </top>
        <bottom style="thin">
          <color rgb="FFFB8B03"/>
        </bottom>
        <vertical/>
        <horizontal/>
      </border>
    </dxf>
    <dxf>
      <font>
        <b/>
        <i val="0"/>
      </font>
      <border>
        <left style="thin">
          <color rgb="FFFB8B03"/>
        </left>
        <right style="thin">
          <color rgb="FFFB8B03"/>
        </right>
        <top style="thin">
          <color rgb="FFFB8B03"/>
        </top>
        <bottom style="thin">
          <color rgb="FFFB8B03"/>
        </bottom>
        <vertical/>
        <horizontal/>
      </border>
    </dxf>
    <dxf>
      <font>
        <b/>
        <i val="0"/>
      </font>
      <border>
        <left style="thin">
          <color rgb="FFFB8B03"/>
        </left>
        <right style="thin">
          <color rgb="FFFB8B03"/>
        </right>
        <top style="thin">
          <color rgb="FFFB8B03"/>
        </top>
        <bottom style="thin">
          <color rgb="FFFB8B03"/>
        </bottom>
        <vertical/>
        <horizontal/>
      </border>
    </dxf>
    <dxf>
      <font>
        <b/>
        <i val="0"/>
      </font>
      <border>
        <left style="thin">
          <color rgb="FFFB8B03"/>
        </left>
        <right style="thin">
          <color rgb="FFFB8B03"/>
        </right>
        <top style="thin">
          <color rgb="FFFB8B03"/>
        </top>
        <bottom style="thin">
          <color rgb="FFFB8B03"/>
        </bottom>
        <vertical/>
        <horizontal/>
      </border>
    </dxf>
    <dxf>
      <font>
        <b/>
        <i val="0"/>
      </font>
      <border>
        <left style="thin">
          <color rgb="FFFB8B03"/>
        </left>
        <right style="thin">
          <color rgb="FFFB8B03"/>
        </right>
        <top style="thin">
          <color rgb="FFFB8B03"/>
        </top>
        <bottom style="thin">
          <color rgb="FFFB8B03"/>
        </bottom>
        <vertical/>
        <horizontal/>
      </border>
    </dxf>
    <dxf>
      <font>
        <b val="0"/>
        <i val="0"/>
        <strike/>
      </font>
      <fill>
        <patternFill patternType="mediumGray">
          <fgColor theme="0" tint="-0.24994659260841701"/>
          <bgColor theme="0" tint="-0.24994659260841701"/>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b val="0"/>
        <i val="0"/>
        <strike/>
      </font>
      <fill>
        <patternFill patternType="mediumGray">
          <fgColor theme="0" tint="-0.24994659260841701"/>
          <bgColor theme="0" tint="-0.24994659260841701"/>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b val="0"/>
        <i val="0"/>
        <strike/>
      </font>
      <fill>
        <patternFill patternType="mediumGray">
          <fgColor theme="0" tint="-0.24994659260841701"/>
          <bgColor theme="0" tint="-0.24994659260841701"/>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b val="0"/>
        <i val="0"/>
        <strike/>
      </font>
      <fill>
        <patternFill patternType="mediumGray">
          <fgColor theme="0" tint="-0.24994659260841701"/>
          <bgColor theme="0" tint="-0.24994659260841701"/>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b/>
        <i val="0"/>
      </font>
      <border>
        <left style="thin">
          <color rgb="FFEA0000"/>
        </left>
        <right style="thin">
          <color rgb="FFEA0000"/>
        </right>
        <top style="thin">
          <color rgb="FFEA0000"/>
        </top>
        <bottom style="thin">
          <color rgb="FFEA0000"/>
        </bottom>
        <vertical/>
        <horizontal/>
      </border>
    </dxf>
    <dxf>
      <font>
        <b/>
        <i val="0"/>
      </font>
      <border>
        <left style="thin">
          <color rgb="FFEA0000"/>
        </left>
        <right style="thin">
          <color rgb="FFEA0000"/>
        </right>
        <top style="thin">
          <color rgb="FFEA0000"/>
        </top>
        <bottom style="thin">
          <color rgb="FFEA0000"/>
        </bottom>
        <vertical/>
        <horizontal/>
      </border>
    </dxf>
    <dxf>
      <font>
        <b/>
        <i val="0"/>
      </font>
      <border>
        <left style="thin">
          <color rgb="FFEA0000"/>
        </left>
        <right style="thin">
          <color rgb="FFEA0000"/>
        </right>
        <top style="thin">
          <color rgb="FFEA0000"/>
        </top>
        <bottom style="thin">
          <color rgb="FFEA0000"/>
        </bottom>
        <vertical/>
        <horizontal/>
      </border>
    </dxf>
    <dxf>
      <font>
        <b/>
        <i val="0"/>
      </font>
      <border>
        <left style="thin">
          <color rgb="FFEA0000"/>
        </left>
        <right style="thin">
          <color rgb="FFEA0000"/>
        </right>
        <top style="thin">
          <color rgb="FFEA0000"/>
        </top>
        <bottom style="thin">
          <color rgb="FFEA0000"/>
        </bottom>
        <vertical/>
        <horizontal/>
      </border>
    </dxf>
    <dxf>
      <font>
        <b/>
        <i val="0"/>
      </font>
      <border>
        <left style="thin">
          <color rgb="FFEA0000"/>
        </left>
        <right style="thin">
          <color rgb="FFEA0000"/>
        </right>
        <top style="thin">
          <color rgb="FFEA0000"/>
        </top>
        <bottom style="thin">
          <color rgb="FFEA0000"/>
        </bottom>
        <vertical/>
        <horizontal/>
      </border>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C000"/>
        </patternFill>
      </fill>
    </dxf>
    <dxf>
      <fill>
        <patternFill>
          <bgColor rgb="FF00B050"/>
        </patternFill>
      </fill>
    </dxf>
    <dxf>
      <fill>
        <patternFill>
          <bgColor rgb="FFFB8B03"/>
        </patternFill>
      </fill>
    </dxf>
    <dxf>
      <fill>
        <patternFill>
          <bgColor rgb="FFEA0000"/>
        </patternFill>
      </fill>
    </dxf>
    <dxf>
      <fill>
        <patternFill>
          <bgColor rgb="FFEA0000"/>
        </patternFill>
      </fill>
    </dxf>
    <dxf>
      <fill>
        <patternFill>
          <bgColor rgb="FFFB8B03"/>
        </patternFill>
      </fill>
    </dxf>
    <dxf>
      <fill>
        <patternFill>
          <bgColor rgb="FFFFC00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rgb="FFFFC000"/>
        </patternFill>
      </fill>
    </dxf>
    <dxf>
      <fill>
        <patternFill>
          <bgColor rgb="FFFB8B03"/>
        </patternFill>
      </fill>
    </dxf>
    <dxf>
      <fill>
        <patternFill>
          <bgColor rgb="FFEA0000"/>
        </patternFill>
      </fill>
    </dxf>
    <dxf>
      <fill>
        <patternFill>
          <bgColor rgb="FF92D050"/>
        </patternFill>
      </fill>
    </dxf>
    <dxf>
      <fill>
        <patternFill>
          <bgColor rgb="FF00B050"/>
        </patternFill>
      </fill>
    </dxf>
    <dxf>
      <fill>
        <patternFill>
          <bgColor rgb="FFEA0000"/>
        </patternFill>
      </fill>
    </dxf>
    <dxf>
      <fill>
        <patternFill>
          <bgColor rgb="FFFFC000"/>
        </patternFill>
      </fill>
    </dxf>
    <dxf>
      <fill>
        <patternFill>
          <bgColor rgb="FFFB8B03"/>
        </patternFill>
      </fill>
    </dxf>
    <dxf>
      <fill>
        <patternFill>
          <bgColor rgb="FFEA0000"/>
        </patternFill>
      </fill>
    </dxf>
    <dxf>
      <fill>
        <patternFill>
          <bgColor rgb="FF00B050"/>
        </patternFill>
      </fill>
    </dxf>
    <dxf>
      <fill>
        <patternFill>
          <bgColor rgb="FF92D050"/>
        </patternFill>
      </fill>
    </dxf>
    <dxf>
      <fill>
        <patternFill>
          <bgColor rgb="FFFFC000"/>
        </patternFill>
      </fill>
    </dxf>
    <dxf>
      <fill>
        <patternFill>
          <bgColor rgb="FFFB8B03"/>
        </patternFill>
      </fill>
    </dxf>
    <dxf>
      <fill>
        <patternFill>
          <bgColor rgb="FFEA0000"/>
        </patternFill>
      </fill>
    </dxf>
    <dxf>
      <fill>
        <patternFill>
          <bgColor rgb="FF00B050"/>
        </patternFill>
      </fill>
    </dxf>
    <dxf>
      <fill>
        <patternFill>
          <bgColor rgb="FF92D050"/>
        </patternFill>
      </fill>
    </dxf>
    <dxf>
      <fill>
        <patternFill>
          <bgColor rgb="FFFFC000"/>
        </patternFill>
      </fill>
    </dxf>
    <dxf>
      <fill>
        <patternFill>
          <bgColor rgb="FFFB8B03"/>
        </patternFill>
      </fill>
    </dxf>
    <dxf>
      <fill>
        <patternFill>
          <bgColor rgb="FFFFC000"/>
        </patternFill>
      </fill>
    </dxf>
    <dxf>
      <fill>
        <patternFill>
          <bgColor rgb="FFFB8B03"/>
        </patternFill>
      </fill>
    </dxf>
    <dxf>
      <fill>
        <patternFill>
          <bgColor rgb="FF92D050"/>
        </patternFill>
      </fill>
    </dxf>
    <dxf>
      <fill>
        <patternFill>
          <bgColor rgb="FF00B050"/>
        </patternFill>
      </fill>
    </dxf>
    <dxf>
      <fill>
        <patternFill>
          <bgColor rgb="FFEA0000"/>
        </patternFill>
      </fill>
    </dxf>
    <dxf>
      <fill>
        <patternFill>
          <bgColor rgb="FFFFC000"/>
        </patternFill>
      </fill>
    </dxf>
    <dxf>
      <fill>
        <patternFill>
          <bgColor rgb="FFEA0000"/>
        </patternFill>
      </fill>
    </dxf>
    <dxf>
      <fill>
        <patternFill>
          <bgColor rgb="FFFB8B03"/>
        </patternFill>
      </fill>
    </dxf>
    <dxf>
      <fill>
        <patternFill>
          <bgColor rgb="FFEA0000"/>
        </patternFill>
      </fill>
    </dxf>
    <dxf>
      <fill>
        <patternFill>
          <bgColor rgb="FF92D050"/>
        </patternFill>
      </fill>
    </dxf>
    <dxf>
      <fill>
        <patternFill>
          <bgColor rgb="FF00B050"/>
        </patternFill>
      </fill>
    </dxf>
    <dxf>
      <fill>
        <patternFill>
          <bgColor rgb="FF92D050"/>
        </patternFill>
      </fill>
    </dxf>
    <dxf>
      <fill>
        <patternFill>
          <bgColor rgb="FFFFC000"/>
        </patternFill>
      </fill>
    </dxf>
    <dxf>
      <fill>
        <patternFill>
          <bgColor rgb="FFFB8B03"/>
        </patternFill>
      </fill>
    </dxf>
    <dxf>
      <fill>
        <patternFill>
          <bgColor rgb="FFEA0000"/>
        </patternFill>
      </fill>
    </dxf>
    <dxf>
      <fill>
        <patternFill>
          <bgColor rgb="FF00B050"/>
        </patternFill>
      </fill>
    </dxf>
    <dxf>
      <fill>
        <patternFill>
          <bgColor rgb="FF92D050"/>
        </patternFill>
      </fill>
    </dxf>
    <dxf>
      <fill>
        <patternFill>
          <bgColor rgb="FFFB8B03"/>
        </patternFill>
      </fill>
    </dxf>
    <dxf>
      <fill>
        <patternFill>
          <bgColor rgb="FFFFC000"/>
        </patternFill>
      </fill>
    </dxf>
    <dxf>
      <fill>
        <patternFill>
          <bgColor rgb="FF00B050"/>
        </patternFill>
      </fill>
    </dxf>
    <dxf>
      <fill>
        <patternFill>
          <bgColor rgb="FFFB8B03"/>
        </patternFill>
      </fill>
    </dxf>
    <dxf>
      <fill>
        <patternFill>
          <bgColor rgb="FF00B050"/>
        </patternFill>
      </fill>
    </dxf>
    <dxf>
      <fill>
        <patternFill>
          <bgColor rgb="FF92D050"/>
        </patternFill>
      </fill>
    </dxf>
    <dxf>
      <fill>
        <patternFill>
          <bgColor rgb="FFFFC000"/>
        </patternFill>
      </fill>
    </dxf>
    <dxf>
      <fill>
        <patternFill>
          <bgColor rgb="FFEA0000"/>
        </patternFill>
      </fill>
    </dxf>
    <dxf>
      <fill>
        <patternFill>
          <bgColor rgb="FF92D050"/>
        </patternFill>
      </fill>
    </dxf>
    <dxf>
      <fill>
        <patternFill>
          <bgColor rgb="FFFB8B03"/>
        </patternFill>
      </fill>
    </dxf>
    <dxf>
      <fill>
        <patternFill>
          <bgColor rgb="FFFFC000"/>
        </patternFill>
      </fill>
    </dxf>
    <dxf>
      <fill>
        <patternFill>
          <bgColor rgb="FFEA0000"/>
        </patternFill>
      </fill>
    </dxf>
    <dxf>
      <fill>
        <patternFill>
          <bgColor rgb="FF00B050"/>
        </patternFill>
      </fill>
    </dxf>
    <dxf>
      <fill>
        <patternFill>
          <bgColor rgb="FF92D050"/>
        </patternFill>
      </fill>
    </dxf>
    <dxf>
      <fill>
        <patternFill>
          <bgColor rgb="FF00B050"/>
        </patternFill>
      </fill>
    </dxf>
    <dxf>
      <fill>
        <patternFill>
          <bgColor rgb="FFEA0000"/>
        </patternFill>
      </fill>
    </dxf>
    <dxf>
      <fill>
        <patternFill>
          <bgColor rgb="FFFB8B03"/>
        </patternFill>
      </fill>
    </dxf>
    <dxf>
      <fill>
        <patternFill>
          <bgColor rgb="FFFFC000"/>
        </patternFill>
      </fill>
    </dxf>
    <dxf>
      <fill>
        <patternFill>
          <bgColor rgb="FF92D050"/>
        </patternFill>
      </fill>
    </dxf>
    <dxf>
      <fill>
        <patternFill>
          <bgColor rgb="FF00B050"/>
        </patternFill>
      </fill>
    </dxf>
    <dxf>
      <fill>
        <patternFill>
          <bgColor rgb="FF00B050"/>
        </patternFill>
      </fill>
    </dxf>
    <dxf>
      <fill>
        <patternFill>
          <bgColor rgb="FFEA0000"/>
        </patternFill>
      </fill>
    </dxf>
    <dxf>
      <fill>
        <patternFill>
          <bgColor rgb="FFFB8B03"/>
        </patternFill>
      </fill>
    </dxf>
    <dxf>
      <fill>
        <patternFill>
          <bgColor rgb="FF92D050"/>
        </patternFill>
      </fill>
    </dxf>
    <dxf>
      <fill>
        <patternFill>
          <bgColor rgb="FFEA0000"/>
        </patternFill>
      </fill>
    </dxf>
    <dxf>
      <fill>
        <patternFill>
          <bgColor rgb="FFFB8B03"/>
        </patternFill>
      </fill>
    </dxf>
    <dxf>
      <fill>
        <patternFill>
          <bgColor rgb="FFFFC000"/>
        </patternFill>
      </fill>
    </dxf>
    <dxf>
      <fill>
        <patternFill>
          <bgColor rgb="FFFFC000"/>
        </patternFill>
      </fill>
    </dxf>
    <dxf>
      <fill>
        <patternFill>
          <bgColor rgb="FFEA0000"/>
        </patternFill>
      </fill>
    </dxf>
    <dxf>
      <fill>
        <patternFill>
          <bgColor rgb="FFFB8B03"/>
        </patternFill>
      </fill>
    </dxf>
    <dxf>
      <fill>
        <patternFill>
          <bgColor rgb="FF92D050"/>
        </patternFill>
      </fill>
    </dxf>
    <dxf>
      <fill>
        <patternFill>
          <bgColor rgb="FF00B050"/>
        </patternFill>
      </fill>
    </dxf>
    <dxf>
      <fill>
        <patternFill>
          <bgColor rgb="FFFFC000"/>
        </patternFill>
      </fill>
    </dxf>
    <dxf>
      <fill>
        <patternFill>
          <bgColor rgb="FF00B050"/>
        </patternFill>
      </fill>
    </dxf>
    <dxf>
      <fill>
        <patternFill>
          <bgColor rgb="FFFB8B03"/>
        </patternFill>
      </fill>
    </dxf>
    <dxf>
      <fill>
        <patternFill>
          <bgColor rgb="FFEA0000"/>
        </patternFill>
      </fill>
    </dxf>
    <dxf>
      <fill>
        <patternFill>
          <bgColor rgb="FFFFC000"/>
        </patternFill>
      </fill>
    </dxf>
    <dxf>
      <fill>
        <patternFill>
          <bgColor rgb="FF92D050"/>
        </patternFill>
      </fill>
    </dxf>
    <dxf>
      <fill>
        <patternFill>
          <bgColor rgb="FF00B050"/>
        </patternFill>
      </fill>
    </dxf>
    <dxf>
      <fill>
        <patternFill>
          <bgColor rgb="FFEA0000"/>
        </patternFill>
      </fill>
    </dxf>
    <dxf>
      <fill>
        <patternFill>
          <bgColor rgb="FFFB8B03"/>
        </patternFill>
      </fill>
    </dxf>
    <dxf>
      <fill>
        <patternFill>
          <bgColor rgb="FFFFC000"/>
        </patternFill>
      </fill>
    </dxf>
    <dxf>
      <fill>
        <patternFill>
          <bgColor rgb="FF92D050"/>
        </patternFill>
      </fill>
    </dxf>
    <dxf>
      <fill>
        <patternFill>
          <bgColor rgb="FF00B050"/>
        </patternFill>
      </fill>
    </dxf>
    <dxf>
      <fill>
        <patternFill>
          <bgColor rgb="FFEA0000"/>
        </patternFill>
      </fill>
    </dxf>
    <dxf>
      <fill>
        <patternFill>
          <bgColor rgb="FFFB8B03"/>
        </patternFill>
      </fill>
    </dxf>
    <dxf>
      <fill>
        <patternFill>
          <bgColor rgb="FFFFC000"/>
        </patternFill>
      </fill>
    </dxf>
    <dxf>
      <fill>
        <patternFill>
          <bgColor rgb="FF92D050"/>
        </patternFill>
      </fill>
    </dxf>
    <dxf>
      <fill>
        <patternFill>
          <bgColor rgb="FF00B050"/>
        </patternFill>
      </fill>
    </dxf>
    <dxf>
      <fill>
        <patternFill>
          <bgColor rgb="FFFFC000"/>
        </patternFill>
      </fill>
    </dxf>
    <dxf>
      <fill>
        <patternFill>
          <bgColor rgb="FF92D050"/>
        </patternFill>
      </fill>
    </dxf>
    <dxf>
      <fill>
        <patternFill>
          <bgColor rgb="FFEA0000"/>
        </patternFill>
      </fill>
    </dxf>
    <dxf>
      <fill>
        <patternFill>
          <bgColor rgb="FFFB8B03"/>
        </patternFill>
      </fill>
    </dxf>
    <dxf>
      <fill>
        <patternFill>
          <bgColor rgb="FFFFC000"/>
        </patternFill>
      </fill>
    </dxf>
    <dxf>
      <fill>
        <patternFill>
          <bgColor rgb="FFFB8B03"/>
        </patternFill>
      </fill>
    </dxf>
    <dxf>
      <fill>
        <patternFill>
          <bgColor rgb="FFEA0000"/>
        </patternFill>
      </fill>
    </dxf>
    <dxf>
      <fill>
        <patternFill>
          <bgColor rgb="FF00B050"/>
        </patternFill>
      </fill>
    </dxf>
    <dxf>
      <fill>
        <patternFill>
          <bgColor rgb="FF92D050"/>
        </patternFill>
      </fill>
    </dxf>
    <dxf>
      <fill>
        <patternFill>
          <bgColor rgb="FF92D050"/>
        </patternFill>
      </fill>
    </dxf>
    <dxf>
      <fill>
        <patternFill>
          <bgColor rgb="FF00B050"/>
        </patternFill>
      </fill>
    </dxf>
    <dxf>
      <fill>
        <patternFill>
          <bgColor rgb="FFEA0000"/>
        </patternFill>
      </fill>
    </dxf>
    <dxf>
      <fill>
        <patternFill>
          <bgColor rgb="FFFFC000"/>
        </patternFill>
      </fill>
    </dxf>
    <dxf>
      <fill>
        <patternFill>
          <bgColor rgb="FFFB8B03"/>
        </patternFill>
      </fill>
    </dxf>
    <dxf>
      <fill>
        <patternFill>
          <bgColor rgb="FFEA0000"/>
        </patternFill>
      </fill>
    </dxf>
    <dxf>
      <fill>
        <patternFill>
          <bgColor rgb="FF00B050"/>
        </patternFill>
      </fill>
    </dxf>
    <dxf>
      <fill>
        <patternFill>
          <bgColor rgb="FF92D050"/>
        </patternFill>
      </fill>
    </dxf>
    <dxf>
      <fill>
        <patternFill>
          <bgColor rgb="FFFFC000"/>
        </patternFill>
      </fill>
    </dxf>
    <dxf>
      <fill>
        <patternFill>
          <bgColor rgb="FFFB8B03"/>
        </patternFill>
      </fill>
    </dxf>
    <dxf>
      <font>
        <b/>
        <i val="0"/>
      </font>
      <border>
        <left style="thin">
          <color rgb="FF00B050"/>
        </left>
        <right style="thin">
          <color rgb="FF00B050"/>
        </right>
        <top style="thin">
          <color rgb="FF00B050"/>
        </top>
        <bottom style="thin">
          <color rgb="FF00B050"/>
        </bottom>
        <vertical/>
        <horizontal/>
      </border>
    </dxf>
    <dxf>
      <font>
        <b/>
        <i val="0"/>
      </font>
      <border>
        <left style="thin">
          <color rgb="FF00B050"/>
        </left>
        <right style="thin">
          <color rgb="FF00B050"/>
        </right>
        <top style="thin">
          <color rgb="FF00B050"/>
        </top>
        <bottom style="thin">
          <color rgb="FF00B050"/>
        </bottom>
        <vertical/>
        <horizontal/>
      </border>
    </dxf>
    <dxf>
      <font>
        <b/>
        <i val="0"/>
      </font>
      <border>
        <left style="thin">
          <color rgb="FF00B050"/>
        </left>
        <right style="thin">
          <color rgb="FF00B050"/>
        </right>
        <top style="thin">
          <color rgb="FF00B050"/>
        </top>
        <bottom style="thin">
          <color rgb="FF00B050"/>
        </bottom>
        <vertical/>
        <horizontal/>
      </border>
    </dxf>
    <dxf>
      <font>
        <b/>
        <i val="0"/>
      </font>
      <border>
        <left style="thin">
          <color rgb="FF92D050"/>
        </left>
        <right style="thin">
          <color rgb="FF92D050"/>
        </right>
        <top style="thin">
          <color rgb="FF92D050"/>
        </top>
        <bottom style="thin">
          <color rgb="FF92D050"/>
        </bottom>
        <vertical/>
        <horizontal/>
      </border>
    </dxf>
    <dxf>
      <font>
        <b/>
        <i val="0"/>
      </font>
      <border>
        <left style="thin">
          <color rgb="FF92D050"/>
        </left>
        <right style="thin">
          <color rgb="FF92D050"/>
        </right>
        <top style="thin">
          <color rgb="FF92D050"/>
        </top>
        <bottom style="thin">
          <color rgb="FF92D050"/>
        </bottom>
        <vertical/>
        <horizontal/>
      </border>
    </dxf>
    <dxf>
      <font>
        <b/>
        <i val="0"/>
      </font>
      <border>
        <left style="thin">
          <color rgb="FF92D050"/>
        </left>
        <right style="thin">
          <color rgb="FF92D050"/>
        </right>
        <top style="thin">
          <color rgb="FF92D050"/>
        </top>
        <bottom style="thin">
          <color rgb="FF92D050"/>
        </bottom>
        <vertical/>
        <horizontal/>
      </border>
    </dxf>
    <dxf>
      <font>
        <b/>
        <i val="0"/>
      </font>
      <border>
        <left style="thin">
          <color rgb="FFFFC000"/>
        </left>
        <right style="thin">
          <color rgb="FFFFC000"/>
        </right>
        <top style="thin">
          <color rgb="FFFFC000"/>
        </top>
        <bottom style="thin">
          <color rgb="FFFFC000"/>
        </bottom>
        <vertical/>
        <horizontal/>
      </border>
    </dxf>
    <dxf>
      <font>
        <b/>
        <i val="0"/>
      </font>
      <border>
        <left style="thin">
          <color rgb="FFFFC000"/>
        </left>
        <right style="thin">
          <color rgb="FFFFC000"/>
        </right>
        <top style="thin">
          <color rgb="FFFFC000"/>
        </top>
        <bottom style="thin">
          <color rgb="FFFFC000"/>
        </bottom>
        <vertical/>
        <horizontal/>
      </border>
    </dxf>
    <dxf>
      <font>
        <b/>
        <i val="0"/>
      </font>
      <border>
        <left style="thin">
          <color rgb="FFFFC000"/>
        </left>
        <right style="thin">
          <color rgb="FFFFC000"/>
        </right>
        <top style="thin">
          <color rgb="FFFFC000"/>
        </top>
        <bottom style="thin">
          <color rgb="FFFFC000"/>
        </bottom>
        <vertical/>
        <horizontal/>
      </border>
    </dxf>
    <dxf>
      <font>
        <b/>
        <i val="0"/>
      </font>
      <border>
        <left style="thin">
          <color rgb="FFFB8B03"/>
        </left>
        <right style="thin">
          <color rgb="FFFB8B03"/>
        </right>
        <top style="thin">
          <color rgb="FFFB8B03"/>
        </top>
        <bottom style="thin">
          <color rgb="FFFB8B03"/>
        </bottom>
        <vertical/>
        <horizontal/>
      </border>
    </dxf>
    <dxf>
      <font>
        <b/>
        <i val="0"/>
      </font>
      <border>
        <left style="thin">
          <color rgb="FFFB8B03"/>
        </left>
        <right style="thin">
          <color rgb="FFFB8B03"/>
        </right>
        <top style="thin">
          <color rgb="FFFB8B03"/>
        </top>
        <bottom style="thin">
          <color rgb="FFFB8B03"/>
        </bottom>
        <vertical/>
        <horizontal/>
      </border>
    </dxf>
    <dxf>
      <font>
        <b/>
        <i val="0"/>
      </font>
      <border>
        <left style="thin">
          <color rgb="FFFB8B03"/>
        </left>
        <right style="thin">
          <color rgb="FFFB8B03"/>
        </right>
        <top style="thin">
          <color rgb="FFFB8B03"/>
        </top>
        <bottom style="thin">
          <color rgb="FFFB8B03"/>
        </bottom>
        <vertical/>
        <horizontal/>
      </border>
    </dxf>
    <dxf>
      <font>
        <b val="0"/>
        <i val="0"/>
        <strike/>
      </font>
      <fill>
        <patternFill patternType="mediumGray">
          <fgColor theme="0" tint="-0.24994659260841701"/>
          <bgColor theme="0" tint="-0.24994659260841701"/>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b val="0"/>
        <i val="0"/>
        <strike/>
      </font>
      <fill>
        <patternFill patternType="mediumGray">
          <fgColor theme="0" tint="-0.24994659260841701"/>
          <bgColor theme="0" tint="-0.24994659260841701"/>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b val="0"/>
        <i val="0"/>
        <strike/>
      </font>
      <fill>
        <patternFill patternType="mediumGray">
          <fgColor theme="0" tint="-0.24994659260841701"/>
          <bgColor theme="0" tint="-0.24994659260841701"/>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b val="0"/>
        <i val="0"/>
        <strike/>
      </font>
      <fill>
        <patternFill patternType="mediumGray">
          <fgColor theme="0" tint="-0.24994659260841701"/>
          <bgColor theme="0" tint="-0.24994659260841701"/>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b/>
        <i val="0"/>
      </font>
      <border>
        <left style="thin">
          <color rgb="FFEA0000"/>
        </left>
        <right style="thin">
          <color rgb="FFEA0000"/>
        </right>
        <top style="thin">
          <color rgb="FFEA0000"/>
        </top>
        <bottom style="thin">
          <color rgb="FFEA0000"/>
        </bottom>
        <vertical/>
        <horizontal/>
      </border>
    </dxf>
    <dxf>
      <font>
        <b/>
        <i val="0"/>
      </font>
      <border>
        <left style="thin">
          <color rgb="FFEA0000"/>
        </left>
        <right style="thin">
          <color rgb="FFEA0000"/>
        </right>
        <top style="thin">
          <color rgb="FFEA0000"/>
        </top>
        <bottom style="thin">
          <color rgb="FFEA0000"/>
        </bottom>
        <vertical/>
        <horizontal/>
      </border>
    </dxf>
    <dxf>
      <font>
        <b/>
        <i val="0"/>
      </font>
      <border>
        <left style="thin">
          <color rgb="FFEA0000"/>
        </left>
        <right style="thin">
          <color rgb="FFEA0000"/>
        </right>
        <top style="thin">
          <color rgb="FFEA0000"/>
        </top>
        <bottom style="thin">
          <color rgb="FFEA0000"/>
        </bottom>
        <vertical/>
        <horizontal/>
      </border>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fgColor rgb="FFEA0000"/>
          <bgColor rgb="FF000000"/>
        </patternFill>
      </fill>
    </dxf>
  </dxfs>
  <tableStyles count="0" defaultTableStyle="TableStyleMedium9" defaultPivotStyle="PivotStyleLight16"/>
  <colors>
    <mruColors>
      <color rgb="FF007586"/>
      <color rgb="FF7CE0DE"/>
      <color rgb="FF92D050"/>
      <color rgb="FF006298"/>
      <color rgb="FF1D1760"/>
      <color rgb="FF4E58A7"/>
      <color rgb="FF8C2A90"/>
      <color rgb="FFD51B5D"/>
      <color rgb="FFCCFFFF"/>
      <color rgb="FFE1F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22/11/relationships/FeaturePropertyBag" Target="featurePropertyBag/featurePropertyBag.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131424159747713"/>
          <c:y val="5.0922733045317949E-2"/>
          <c:w val="0.56783890884426735"/>
          <c:h val="0.94907726695468209"/>
        </c:manualLayout>
      </c:layout>
      <c:pieChart>
        <c:varyColors val="1"/>
        <c:ser>
          <c:idx val="0"/>
          <c:order val="0"/>
          <c:spPr>
            <a:ln>
              <a:noFill/>
            </a:ln>
          </c:spPr>
          <c:dPt>
            <c:idx val="0"/>
            <c:bubble3D val="0"/>
            <c:spPr>
              <a:solidFill>
                <a:schemeClr val="accent1"/>
              </a:solidFill>
              <a:ln w="19050">
                <a:noFill/>
              </a:ln>
              <a:effectLst/>
            </c:spPr>
            <c:extLst>
              <c:ext xmlns:c16="http://schemas.microsoft.com/office/drawing/2014/chart" uri="{C3380CC4-5D6E-409C-BE32-E72D297353CC}">
                <c16:uniqueId val="{00000001-0FF6-4CDA-A6B5-0DAD60534942}"/>
              </c:ext>
            </c:extLst>
          </c:dPt>
          <c:dPt>
            <c:idx val="1"/>
            <c:bubble3D val="0"/>
            <c:spPr>
              <a:solidFill>
                <a:schemeClr val="accent2"/>
              </a:solidFill>
              <a:ln w="19050">
                <a:noFill/>
              </a:ln>
              <a:effectLst/>
            </c:spPr>
            <c:extLst>
              <c:ext xmlns:c16="http://schemas.microsoft.com/office/drawing/2014/chart" uri="{C3380CC4-5D6E-409C-BE32-E72D297353CC}">
                <c16:uniqueId val="{00000003-0FF6-4CDA-A6B5-0DAD60534942}"/>
              </c:ext>
            </c:extLst>
          </c:dPt>
          <c:dPt>
            <c:idx val="2"/>
            <c:bubble3D val="0"/>
            <c:explosion val="1"/>
            <c:spPr>
              <a:solidFill>
                <a:schemeClr val="accent3"/>
              </a:solidFill>
              <a:ln w="19050">
                <a:noFill/>
              </a:ln>
              <a:effectLst/>
            </c:spPr>
            <c:extLst>
              <c:ext xmlns:c16="http://schemas.microsoft.com/office/drawing/2014/chart" uri="{C3380CC4-5D6E-409C-BE32-E72D297353CC}">
                <c16:uniqueId val="{00000005-0FF6-4CDA-A6B5-0DAD60534942}"/>
              </c:ext>
            </c:extLst>
          </c:dPt>
          <c:dPt>
            <c:idx val="3"/>
            <c:bubble3D val="0"/>
            <c:spPr>
              <a:solidFill>
                <a:schemeClr val="accent4"/>
              </a:solidFill>
              <a:ln w="19050">
                <a:noFill/>
              </a:ln>
              <a:effectLst/>
            </c:spPr>
            <c:extLst>
              <c:ext xmlns:c16="http://schemas.microsoft.com/office/drawing/2014/chart" uri="{C3380CC4-5D6E-409C-BE32-E72D297353CC}">
                <c16:uniqueId val="{00000007-0FF6-4CDA-A6B5-0DAD60534942}"/>
              </c:ext>
            </c:extLst>
          </c:dPt>
          <c:dPt>
            <c:idx val="4"/>
            <c:bubble3D val="0"/>
            <c:spPr>
              <a:solidFill>
                <a:schemeClr val="accent5"/>
              </a:solidFill>
              <a:ln w="19050">
                <a:noFill/>
              </a:ln>
              <a:effectLst/>
            </c:spPr>
            <c:extLst>
              <c:ext xmlns:c16="http://schemas.microsoft.com/office/drawing/2014/chart" uri="{C3380CC4-5D6E-409C-BE32-E72D297353CC}">
                <c16:uniqueId val="{00000009-26AF-408A-91C1-76AEEE6FAD6C}"/>
              </c:ext>
            </c:extLst>
          </c:dPt>
          <c:val>
            <c:numRef>
              <c:f>Workbook_Lists!$F$2:$F$6</c:f>
              <c:numCache>
                <c:formatCode>0.0000000</c:formatCode>
                <c:ptCount val="5"/>
                <c:pt idx="0">
                  <c:v>0.22222222222222221</c:v>
                </c:pt>
                <c:pt idx="1">
                  <c:v>0.22222222222222221</c:v>
                </c:pt>
                <c:pt idx="2">
                  <c:v>0.16666666666666666</c:v>
                </c:pt>
                <c:pt idx="3">
                  <c:v>0.16666666666666666</c:v>
                </c:pt>
                <c:pt idx="4">
                  <c:v>0.22222222222222221</c:v>
                </c:pt>
              </c:numCache>
            </c:numRef>
          </c:val>
          <c:extLst>
            <c:ext xmlns:c16="http://schemas.microsoft.com/office/drawing/2014/chart" uri="{C3380CC4-5D6E-409C-BE32-E72D297353CC}">
              <c16:uniqueId val="{00000008-0FF6-4CDA-A6B5-0DAD60534942}"/>
            </c:ext>
          </c:extLst>
        </c:ser>
        <c:dLbls>
          <c:showLegendKey val="0"/>
          <c:showVal val="0"/>
          <c:showCatName val="0"/>
          <c:showSerName val="0"/>
          <c:showPercent val="0"/>
          <c:showBubbleSize val="0"/>
          <c:showLeaderLines val="1"/>
        </c:dLbls>
        <c:firstSliceAng val="35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bg1"/>
                </a:solidFill>
                <a:latin typeface="+mn-lt"/>
                <a:ea typeface="+mn-ea"/>
                <a:cs typeface="+mn-cs"/>
              </a:defRPr>
            </a:pPr>
            <a:r>
              <a:rPr lang="en-US" sz="2400" b="1">
                <a:solidFill>
                  <a:schemeClr val="bg1"/>
                </a:solidFill>
              </a:rPr>
              <a:t>SUMMARY</a:t>
            </a:r>
          </a:p>
        </c:rich>
      </c:tx>
      <c:layout>
        <c:manualLayout>
          <c:xMode val="edge"/>
          <c:yMode val="edge"/>
          <c:x val="0.43902267076925827"/>
          <c:y val="7.610245437065008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22436481804823993"/>
          <c:y val="0.19019409564512085"/>
          <c:w val="0.52584051388320541"/>
          <c:h val="0.72260788702341439"/>
        </c:manualLayout>
      </c:layout>
      <c:radarChart>
        <c:radarStyle val="marker"/>
        <c:varyColors val="0"/>
        <c:ser>
          <c:idx val="0"/>
          <c:order val="0"/>
          <c:tx>
            <c:strRef>
              <c:f>'Workbook_Results Summary'!$C$86</c:f>
              <c:strCache>
                <c:ptCount val="1"/>
                <c:pt idx="0">
                  <c:v>Current Maturity</c:v>
                </c:pt>
              </c:strCache>
            </c:strRef>
          </c:tx>
          <c:spPr>
            <a:ln w="76200" cap="rnd">
              <a:solidFill>
                <a:schemeClr val="bg1"/>
              </a:solidFill>
              <a:round/>
            </a:ln>
            <a:effectLst/>
          </c:spPr>
          <c:marker>
            <c:symbol val="circle"/>
            <c:size val="5"/>
            <c:spPr>
              <a:solidFill>
                <a:schemeClr val="bg1"/>
              </a:solidFill>
              <a:ln w="76200">
                <a:solidFill>
                  <a:schemeClr val="bg1"/>
                </a:solidFill>
              </a:ln>
              <a:effectLst/>
            </c:spPr>
          </c:marker>
          <c:cat>
            <c:strRef>
              <c:f>'Workbook_Results Summary'!$B$87:$B$104</c:f>
              <c:strCache>
                <c:ptCount val="18"/>
                <c:pt idx="0">
                  <c:v>1.1 Governance</c:v>
                </c:pt>
                <c:pt idx="1">
                  <c:v>1.2 Strategic Alignment </c:v>
                </c:pt>
                <c:pt idx="2">
                  <c:v>1.3 Culture</c:v>
                </c:pt>
                <c:pt idx="3">
                  <c:v>1.4 Relationships</c:v>
                </c:pt>
                <c:pt idx="4">
                  <c:v>2.1 Organisational approach to partnering</c:v>
                </c:pt>
                <c:pt idx="5">
                  <c:v>2.2 Working together</c:v>
                </c:pt>
                <c:pt idx="6">
                  <c:v>2.3 Communication</c:v>
                </c:pt>
                <c:pt idx="7">
                  <c:v>2.4 Consumer experience </c:v>
                </c:pt>
                <c:pt idx="8">
                  <c:v>3.1 Workforce strategy</c:v>
                </c:pt>
                <c:pt idx="9">
                  <c:v>3.2 Capability, performance and development</c:v>
                </c:pt>
                <c:pt idx="10">
                  <c:v>3.3 Workforce experience</c:v>
                </c:pt>
                <c:pt idx="11">
                  <c:v>4.1 Risk governance</c:v>
                </c:pt>
                <c:pt idx="12">
                  <c:v>4.2 Risk management process</c:v>
                </c:pt>
                <c:pt idx="13">
                  <c:v>4.3 Incident response</c:v>
                </c:pt>
                <c:pt idx="14">
                  <c:v>5.1 Clinical workforce capability and governance</c:v>
                </c:pt>
                <c:pt idx="15">
                  <c:v>5.2 Models of care and service planning</c:v>
                </c:pt>
                <c:pt idx="16">
                  <c:v>5.3 Clinical safety and risk management</c:v>
                </c:pt>
                <c:pt idx="17">
                  <c:v>5.4 Performance monitoring and improvement</c:v>
                </c:pt>
              </c:strCache>
            </c:strRef>
          </c:cat>
          <c:val>
            <c:numRef>
              <c:f>'Workbook_Results Summary'!$C$87:$C$104</c:f>
              <c:numCache>
                <c:formatCode>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AB92-4AD7-A1DA-F751924D2B24}"/>
            </c:ext>
          </c:extLst>
        </c:ser>
        <c:dLbls>
          <c:showLegendKey val="0"/>
          <c:showVal val="0"/>
          <c:showCatName val="0"/>
          <c:showSerName val="0"/>
          <c:showPercent val="0"/>
          <c:showBubbleSize val="0"/>
        </c:dLbls>
        <c:axId val="1399734600"/>
        <c:axId val="1399732440"/>
        <c:extLst/>
      </c:radarChart>
      <c:catAx>
        <c:axId val="1399734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crossAx val="1399732440"/>
        <c:crosses val="autoZero"/>
        <c:auto val="1"/>
        <c:lblAlgn val="ctr"/>
        <c:lblOffset val="100"/>
        <c:noMultiLvlLbl val="0"/>
      </c:catAx>
      <c:valAx>
        <c:axId val="1399732440"/>
        <c:scaling>
          <c:orientation val="minMax"/>
          <c:max val="5"/>
        </c:scaling>
        <c:delete val="0"/>
        <c:axPos val="l"/>
        <c:majorGridlines>
          <c:spPr>
            <a:ln w="9525" cap="flat" cmpd="sng" algn="ctr">
              <a:solidFill>
                <a:schemeClr val="bg1"/>
              </a:solidFill>
              <a:round/>
            </a:ln>
            <a:effectLst/>
          </c:spPr>
        </c:majorGridlines>
        <c:minorGridlines>
          <c:spPr>
            <a:ln w="9525" cap="flat" cmpd="sng" algn="ctr">
              <a:solidFill>
                <a:schemeClr val="bg1"/>
              </a:solidFill>
              <a:round/>
            </a:ln>
            <a:effectLst/>
          </c:spPr>
        </c:minorGridlines>
        <c:numFmt formatCode="0" sourceLinked="1"/>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crossAx val="1399734600"/>
        <c:crosses val="autoZero"/>
        <c:crossBetween val="between"/>
        <c:majorUnit val="1"/>
        <c:minorUnit val="1"/>
      </c:valAx>
      <c:spPr>
        <a:noFill/>
        <a:ln>
          <a:noFill/>
        </a:ln>
        <a:effectLst/>
      </c:spPr>
    </c:plotArea>
    <c:legend>
      <c:legendPos val="b"/>
      <c:legendEntry>
        <c:idx val="0"/>
        <c:txPr>
          <a:bodyPr rot="0" spcFirstLastPara="1" vertOverflow="ellipsis" vert="horz" wrap="square" anchor="ctr" anchorCtr="1"/>
          <a:lstStyle/>
          <a:p>
            <a:pPr>
              <a:defRPr sz="1400" b="1" i="0" u="none" strike="noStrike" kern="1200" baseline="0">
                <a:solidFill>
                  <a:schemeClr val="bg1"/>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AU" b="1">
                <a:solidFill>
                  <a:schemeClr val="bg1"/>
                </a:solidFill>
              </a:rPr>
              <a:t>LEADERSHIP AND CULTURE SUMMARY</a:t>
            </a:r>
          </a:p>
        </c:rich>
      </c:tx>
      <c:layout>
        <c:manualLayout>
          <c:xMode val="edge"/>
          <c:yMode val="edge"/>
          <c:x val="0.300606041979807"/>
          <c:y val="3.034498396597448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28012098104520816"/>
          <c:y val="0.22918454935622318"/>
          <c:w val="0.4399205103974928"/>
          <c:h val="0.58949809385414809"/>
        </c:manualLayout>
      </c:layout>
      <c:radarChart>
        <c:radarStyle val="marker"/>
        <c:varyColors val="0"/>
        <c:ser>
          <c:idx val="0"/>
          <c:order val="0"/>
          <c:tx>
            <c:strRef>
              <c:f>'Workbook_Results Summary'!$D$1</c:f>
              <c:strCache>
                <c:ptCount val="1"/>
                <c:pt idx="0">
                  <c:v>  Current maturity</c:v>
                </c:pt>
              </c:strCache>
            </c:strRef>
          </c:tx>
          <c:spPr>
            <a:ln w="57150" cap="rnd">
              <a:solidFill>
                <a:schemeClr val="bg1"/>
              </a:solidFill>
              <a:round/>
            </a:ln>
            <a:effectLst/>
          </c:spPr>
          <c:marker>
            <c:symbol val="circle"/>
            <c:size val="5"/>
            <c:spPr>
              <a:solidFill>
                <a:schemeClr val="bg1"/>
              </a:solidFill>
              <a:ln w="57150">
                <a:solidFill>
                  <a:schemeClr val="bg1"/>
                </a:solidFill>
              </a:ln>
              <a:effectLst/>
            </c:spPr>
          </c:marker>
          <c:cat>
            <c:strRef>
              <c:extLst>
                <c:ext xmlns:c15="http://schemas.microsoft.com/office/drawing/2012/chart" uri="{02D57815-91ED-43cb-92C2-25804820EDAC}">
                  <c15:fullRef>
                    <c15:sqref>'Workbook_Results Summary'!$C$2:$C$15</c15:sqref>
                  </c15:fullRef>
                </c:ext>
              </c:extLst>
              <c:f>'Workbook_Results Summary'!$C$3:$C$15</c:f>
              <c:strCache>
                <c:ptCount val="13"/>
                <c:pt idx="0">
                  <c:v>1.1a Clinical governance framework</c:v>
                </c:pt>
                <c:pt idx="1">
                  <c:v>1.1b Clinical governance oversight</c:v>
                </c:pt>
                <c:pt idx="2">
                  <c:v>1.1c Monitoring and responding to quality and safety performance data </c:v>
                </c:pt>
                <c:pt idx="3">
                  <c:v>1.1d Accountability, roles and responsibilities</c:v>
                </c:pt>
                <c:pt idx="4">
                  <c:v>1.2a Strategy, priorities and direction</c:v>
                </c:pt>
                <c:pt idx="5">
                  <c:v>1.2b Aboriginal and Torres Strait Islander partnerships</c:v>
                </c:pt>
                <c:pt idx="6">
                  <c:v>1.2c Policies and procedures</c:v>
                </c:pt>
                <c:pt idx="7">
                  <c:v>1.3a Systems thinking and human factors</c:v>
                </c:pt>
                <c:pt idx="8">
                  <c:v>1.3b Organisational approach to continuous improvement</c:v>
                </c:pt>
                <c:pt idx="9">
                  <c:v>1.3c Measurement and monitoring of safety culture</c:v>
                </c:pt>
                <c:pt idx="10">
                  <c:v>1.4a Communication and collaboration</c:v>
                </c:pt>
                <c:pt idx="11">
                  <c:v>1.4b Leadership engagement</c:v>
                </c:pt>
                <c:pt idx="12">
                  <c:v>1.4c Collaborating with health system partners 
(if applicable)</c:v>
                </c:pt>
              </c:strCache>
            </c:strRef>
          </c:cat>
          <c:val>
            <c:numRef>
              <c:extLst>
                <c:ext xmlns:c15="http://schemas.microsoft.com/office/drawing/2012/chart" uri="{02D57815-91ED-43cb-92C2-25804820EDAC}">
                  <c15:fullRef>
                    <c15:sqref>'Workbook_Results Summary'!$D$2:$D$15</c15:sqref>
                  </c15:fullRef>
                </c:ext>
              </c:extLst>
              <c:f>'Workbook_Results Summary'!$D$3:$D$15</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5DE-4E45-9EFD-6310E7A3FF7E}"/>
            </c:ext>
          </c:extLst>
        </c:ser>
        <c:ser>
          <c:idx val="1"/>
          <c:order val="1"/>
          <c:tx>
            <c:strRef>
              <c:f>'Workbook_Results Summary'!$G$1</c:f>
              <c:strCache>
                <c:ptCount val="1"/>
                <c:pt idx="0">
                  <c:v> Maturity goal</c:v>
                </c:pt>
              </c:strCache>
            </c:strRef>
          </c:tx>
          <c:spPr>
            <a:ln w="57150" cap="rnd">
              <a:solidFill>
                <a:srgbClr val="00B0F0"/>
              </a:solidFill>
              <a:round/>
            </a:ln>
            <a:effectLst/>
          </c:spPr>
          <c:marker>
            <c:symbol val="circle"/>
            <c:size val="5"/>
            <c:spPr>
              <a:solidFill>
                <a:srgbClr val="00B0F0"/>
              </a:solidFill>
              <a:ln w="57150">
                <a:solidFill>
                  <a:srgbClr val="00B0F0"/>
                </a:solidFill>
              </a:ln>
              <a:effectLst/>
            </c:spPr>
          </c:marker>
          <c:cat>
            <c:strRef>
              <c:extLst>
                <c:ext xmlns:c15="http://schemas.microsoft.com/office/drawing/2012/chart" uri="{02D57815-91ED-43cb-92C2-25804820EDAC}">
                  <c15:fullRef>
                    <c15:sqref>'Workbook_Results Summary'!$C$2:$C$15</c15:sqref>
                  </c15:fullRef>
                </c:ext>
              </c:extLst>
              <c:f>'Workbook_Results Summary'!$C$3:$C$15</c:f>
              <c:strCache>
                <c:ptCount val="13"/>
                <c:pt idx="0">
                  <c:v>1.1a Clinical governance framework</c:v>
                </c:pt>
                <c:pt idx="1">
                  <c:v>1.1b Clinical governance oversight</c:v>
                </c:pt>
                <c:pt idx="2">
                  <c:v>1.1c Monitoring and responding to quality and safety performance data </c:v>
                </c:pt>
                <c:pt idx="3">
                  <c:v>1.1d Accountability, roles and responsibilities</c:v>
                </c:pt>
                <c:pt idx="4">
                  <c:v>1.2a Strategy, priorities and direction</c:v>
                </c:pt>
                <c:pt idx="5">
                  <c:v>1.2b Aboriginal and Torres Strait Islander partnerships</c:v>
                </c:pt>
                <c:pt idx="6">
                  <c:v>1.2c Policies and procedures</c:v>
                </c:pt>
                <c:pt idx="7">
                  <c:v>1.3a Systems thinking and human factors</c:v>
                </c:pt>
                <c:pt idx="8">
                  <c:v>1.3b Organisational approach to continuous improvement</c:v>
                </c:pt>
                <c:pt idx="9">
                  <c:v>1.3c Measurement and monitoring of safety culture</c:v>
                </c:pt>
                <c:pt idx="10">
                  <c:v>1.4a Communication and collaboration</c:v>
                </c:pt>
                <c:pt idx="11">
                  <c:v>1.4b Leadership engagement</c:v>
                </c:pt>
                <c:pt idx="12">
                  <c:v>1.4c Collaborating with health system partners 
(if applicable)</c:v>
                </c:pt>
              </c:strCache>
            </c:strRef>
          </c:cat>
          <c:val>
            <c:numRef>
              <c:extLst>
                <c:ext xmlns:c15="http://schemas.microsoft.com/office/drawing/2012/chart" uri="{02D57815-91ED-43cb-92C2-25804820EDAC}">
                  <c15:fullRef>
                    <c15:sqref>'Workbook_Results Summary'!$G$2:$G$15</c15:sqref>
                  </c15:fullRef>
                </c:ext>
              </c:extLst>
              <c:f>'Workbook_Results Summary'!$G$3:$G$15</c:f>
              <c:numCache>
                <c:formatCode>0</c:formatCode>
                <c:ptCount val="13"/>
                <c:pt idx="0">
                  <c:v>3</c:v>
                </c:pt>
                <c:pt idx="1">
                  <c:v>3</c:v>
                </c:pt>
                <c:pt idx="2">
                  <c:v>3</c:v>
                </c:pt>
                <c:pt idx="3">
                  <c:v>3</c:v>
                </c:pt>
                <c:pt idx="4">
                  <c:v>3</c:v>
                </c:pt>
                <c:pt idx="5">
                  <c:v>3</c:v>
                </c:pt>
                <c:pt idx="6">
                  <c:v>3</c:v>
                </c:pt>
                <c:pt idx="7">
                  <c:v>3</c:v>
                </c:pt>
                <c:pt idx="8">
                  <c:v>3</c:v>
                </c:pt>
                <c:pt idx="9">
                  <c:v>3</c:v>
                </c:pt>
                <c:pt idx="10">
                  <c:v>3</c:v>
                </c:pt>
                <c:pt idx="11">
                  <c:v>3</c:v>
                </c:pt>
                <c:pt idx="12">
                  <c:v>3</c:v>
                </c:pt>
              </c:numCache>
            </c:numRef>
          </c:val>
          <c:extLst>
            <c:ext xmlns:c16="http://schemas.microsoft.com/office/drawing/2014/chart" uri="{C3380CC4-5D6E-409C-BE32-E72D297353CC}">
              <c16:uniqueId val="{00000000-1288-4A06-B83A-17928AF12C1E}"/>
            </c:ext>
          </c:extLst>
        </c:ser>
        <c:dLbls>
          <c:showLegendKey val="0"/>
          <c:showVal val="0"/>
          <c:showCatName val="0"/>
          <c:showSerName val="0"/>
          <c:showPercent val="0"/>
          <c:showBubbleSize val="0"/>
        </c:dLbls>
        <c:axId val="100565376"/>
        <c:axId val="100566912"/>
      </c:radarChart>
      <c:catAx>
        <c:axId val="100565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en-US"/>
          </a:p>
        </c:txPr>
        <c:crossAx val="100566912"/>
        <c:crosses val="autoZero"/>
        <c:auto val="1"/>
        <c:lblAlgn val="ctr"/>
        <c:lblOffset val="100"/>
        <c:noMultiLvlLbl val="0"/>
      </c:catAx>
      <c:valAx>
        <c:axId val="100566912"/>
        <c:scaling>
          <c:orientation val="minMax"/>
          <c:max val="5"/>
          <c:min val="0"/>
        </c:scaling>
        <c:delete val="0"/>
        <c:axPos val="l"/>
        <c:majorGridlines>
          <c:spPr>
            <a:ln w="9525" cap="flat" cmpd="sng" algn="ctr">
              <a:solidFill>
                <a:schemeClr val="bg1"/>
              </a:solidFill>
              <a:round/>
            </a:ln>
            <a:effectLst/>
          </c:spPr>
        </c:majorGridlines>
        <c:numFmt formatCode="0" sourceLinked="0"/>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en-US"/>
          </a:p>
        </c:txPr>
        <c:crossAx val="100565376"/>
        <c:crosses val="autoZero"/>
        <c:crossBetween val="between"/>
        <c:majorUnit val="1"/>
        <c:minorUnit val="1"/>
      </c:valAx>
      <c:spPr>
        <a:noFill/>
        <a:ln>
          <a:noFill/>
        </a:ln>
        <a:effectLst/>
      </c:spPr>
    </c:plotArea>
    <c:legend>
      <c:legendPos val="b"/>
      <c:legendEntry>
        <c:idx val="0"/>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legendEntry>
      <c:legendEntry>
        <c:idx val="1"/>
        <c:txPr>
          <a:bodyPr rot="0" spcFirstLastPara="1" vertOverflow="ellipsis" vert="horz" wrap="square" anchor="ctr" anchorCtr="1"/>
          <a:lstStyle/>
          <a:p>
            <a:pPr>
              <a:defRPr sz="1200" b="1" i="0" u="none" strike="noStrike" kern="1200" baseline="0">
                <a:solidFill>
                  <a:srgbClr val="00B0F0"/>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rgbClr val="00B0F0"/>
              </a:solidFill>
              <a:latin typeface="+mn-lt"/>
              <a:ea typeface="+mn-ea"/>
              <a:cs typeface="+mn-cs"/>
            </a:defRPr>
          </a:pPr>
          <a:endParaRPr lang="en-US"/>
        </a:p>
      </c:txPr>
    </c:legend>
    <c:plotVisOnly val="1"/>
    <c:dispBlanksAs val="gap"/>
    <c:showDLblsOverMax val="0"/>
  </c:chart>
  <c:spPr>
    <a:solidFill>
      <a:srgbClr val="1D1760"/>
    </a:solidFill>
    <a:ln w="9525" cap="flat" cmpd="sng" algn="ctr">
      <a:solidFill>
        <a:schemeClr val="tx1">
          <a:lumMod val="15000"/>
          <a:lumOff val="85000"/>
        </a:schemeClr>
      </a:solidFill>
      <a:round/>
    </a:ln>
    <a:effectLst/>
  </c:spPr>
  <c:txPr>
    <a:bodyPr/>
    <a:lstStyle/>
    <a:p>
      <a:pPr>
        <a:defRPr>
          <a:latin typeface="+mn-lt"/>
        </a:defRPr>
      </a:pPr>
      <a:endParaRPr lang="en-US"/>
    </a:p>
  </c:txPr>
  <c:printSettings>
    <c:headerFooter/>
    <c:pageMargins b="0.75" l="0.7" r="0.7" t="0.75" header="0.3" footer="0.3"/>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sz="1400" b="1">
                <a:solidFill>
                  <a:schemeClr val="bg1"/>
                </a:solidFill>
              </a:rPr>
              <a:t>PARTNERING WITH CONSUMERS SUMMARY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34003222185651627"/>
          <c:y val="0.25611261571102928"/>
          <c:w val="0.29498161523819022"/>
          <c:h val="0.49594252450287224"/>
        </c:manualLayout>
      </c:layout>
      <c:radarChart>
        <c:radarStyle val="marker"/>
        <c:varyColors val="0"/>
        <c:ser>
          <c:idx val="0"/>
          <c:order val="0"/>
          <c:tx>
            <c:strRef>
              <c:f>'Workbook_Results Summary'!$D$1</c:f>
              <c:strCache>
                <c:ptCount val="1"/>
                <c:pt idx="0">
                  <c:v>  Current maturity</c:v>
                </c:pt>
              </c:strCache>
            </c:strRef>
          </c:tx>
          <c:spPr>
            <a:ln w="57150" cap="rnd">
              <a:solidFill>
                <a:schemeClr val="bg1"/>
              </a:solidFill>
              <a:round/>
            </a:ln>
            <a:effectLst/>
          </c:spPr>
          <c:marker>
            <c:symbol val="circle"/>
            <c:size val="5"/>
            <c:spPr>
              <a:solidFill>
                <a:schemeClr val="bg1"/>
              </a:solidFill>
              <a:ln w="57150">
                <a:solidFill>
                  <a:schemeClr val="bg1"/>
                </a:solidFill>
              </a:ln>
              <a:effectLst/>
            </c:spPr>
          </c:marker>
          <c:cat>
            <c:strRef>
              <c:f>'Workbook_Results Summary'!$C$16:$C$28</c:f>
              <c:strCache>
                <c:ptCount val="13"/>
                <c:pt idx="0">
                  <c:v>2.1a Partnering in healthcare framework</c:v>
                </c:pt>
                <c:pt idx="1">
                  <c:v>2.1b Partnering with consumers capability</c:v>
                </c:pt>
                <c:pt idx="2">
                  <c:v>2.2a Partnering with consumers in care </c:v>
                </c:pt>
                <c:pt idx="3">
                  <c:v>2.2b Partnering at all levels </c:v>
                </c:pt>
                <c:pt idx="4">
                  <c:v>2.2c Consumer recruitment and onboarding </c:v>
                </c:pt>
                <c:pt idx="5">
                  <c:v>2.2d Equity and inclusion of consumer representatives </c:v>
                </c:pt>
                <c:pt idx="6">
                  <c:v>2.3a Health literacy and health system literacy </c:v>
                </c:pt>
                <c:pt idx="7">
                  <c:v>2.3b Communication methods </c:v>
                </c:pt>
                <c:pt idx="8">
                  <c:v>2.3c Interpreters</c:v>
                </c:pt>
                <c:pt idx="9">
                  <c:v>2.3d Consumers role in workforce training and resource development</c:v>
                </c:pt>
                <c:pt idx="10">
                  <c:v>2.4a Consumer feedback and complaints system   </c:v>
                </c:pt>
                <c:pt idx="11">
                  <c:v>2.4b Feedback and complaints mechanisms and processes </c:v>
                </c:pt>
                <c:pt idx="12">
                  <c:v>2.4c Consumer feedback data</c:v>
                </c:pt>
              </c:strCache>
            </c:strRef>
          </c:cat>
          <c:val>
            <c:numRef>
              <c:f>'Workbook_Results Summary'!$D$16:$D$28</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D28-4267-A887-74A617BE6B8E}"/>
            </c:ext>
          </c:extLst>
        </c:ser>
        <c:ser>
          <c:idx val="1"/>
          <c:order val="1"/>
          <c:tx>
            <c:strRef>
              <c:f>'Workbook_Results Summary'!$G$1</c:f>
              <c:strCache>
                <c:ptCount val="1"/>
                <c:pt idx="0">
                  <c:v> Maturity goal</c:v>
                </c:pt>
              </c:strCache>
            </c:strRef>
          </c:tx>
          <c:spPr>
            <a:ln w="57150" cap="rnd">
              <a:solidFill>
                <a:srgbClr val="00B0F0"/>
              </a:solidFill>
              <a:round/>
            </a:ln>
            <a:effectLst/>
          </c:spPr>
          <c:marker>
            <c:symbol val="circle"/>
            <c:size val="5"/>
            <c:spPr>
              <a:solidFill>
                <a:srgbClr val="00B0F0"/>
              </a:solidFill>
              <a:ln w="57150">
                <a:solidFill>
                  <a:srgbClr val="00B0F0"/>
                </a:solidFill>
              </a:ln>
              <a:effectLst/>
            </c:spPr>
          </c:marker>
          <c:cat>
            <c:strRef>
              <c:f>'Workbook_Results Summary'!$C$16:$C$28</c:f>
              <c:strCache>
                <c:ptCount val="13"/>
                <c:pt idx="0">
                  <c:v>2.1a Partnering in healthcare framework</c:v>
                </c:pt>
                <c:pt idx="1">
                  <c:v>2.1b Partnering with consumers capability</c:v>
                </c:pt>
                <c:pt idx="2">
                  <c:v>2.2a Partnering with consumers in care </c:v>
                </c:pt>
                <c:pt idx="3">
                  <c:v>2.2b Partnering at all levels </c:v>
                </c:pt>
                <c:pt idx="4">
                  <c:v>2.2c Consumer recruitment and onboarding </c:v>
                </c:pt>
                <c:pt idx="5">
                  <c:v>2.2d Equity and inclusion of consumer representatives </c:v>
                </c:pt>
                <c:pt idx="6">
                  <c:v>2.3a Health literacy and health system literacy </c:v>
                </c:pt>
                <c:pt idx="7">
                  <c:v>2.3b Communication methods </c:v>
                </c:pt>
                <c:pt idx="8">
                  <c:v>2.3c Interpreters</c:v>
                </c:pt>
                <c:pt idx="9">
                  <c:v>2.3d Consumers role in workforce training and resource development</c:v>
                </c:pt>
                <c:pt idx="10">
                  <c:v>2.4a Consumer feedback and complaints system   </c:v>
                </c:pt>
                <c:pt idx="11">
                  <c:v>2.4b Feedback and complaints mechanisms and processes </c:v>
                </c:pt>
                <c:pt idx="12">
                  <c:v>2.4c Consumer feedback data</c:v>
                </c:pt>
              </c:strCache>
            </c:strRef>
          </c:cat>
          <c:val>
            <c:numRef>
              <c:f>'Workbook_Results Summary'!$G$16:$G$28</c:f>
              <c:numCache>
                <c:formatCode>0</c:formatCode>
                <c:ptCount val="13"/>
                <c:pt idx="0">
                  <c:v>3</c:v>
                </c:pt>
                <c:pt idx="1">
                  <c:v>3</c:v>
                </c:pt>
                <c:pt idx="2">
                  <c:v>3</c:v>
                </c:pt>
                <c:pt idx="3">
                  <c:v>3</c:v>
                </c:pt>
                <c:pt idx="4">
                  <c:v>3</c:v>
                </c:pt>
                <c:pt idx="5">
                  <c:v>3</c:v>
                </c:pt>
                <c:pt idx="6">
                  <c:v>3</c:v>
                </c:pt>
                <c:pt idx="7">
                  <c:v>3</c:v>
                </c:pt>
                <c:pt idx="8">
                  <c:v>3</c:v>
                </c:pt>
                <c:pt idx="9">
                  <c:v>3</c:v>
                </c:pt>
                <c:pt idx="10">
                  <c:v>3</c:v>
                </c:pt>
                <c:pt idx="11">
                  <c:v>3</c:v>
                </c:pt>
                <c:pt idx="12">
                  <c:v>3</c:v>
                </c:pt>
              </c:numCache>
            </c:numRef>
          </c:val>
          <c:extLst>
            <c:ext xmlns:c16="http://schemas.microsoft.com/office/drawing/2014/chart" uri="{C3380CC4-5D6E-409C-BE32-E72D297353CC}">
              <c16:uniqueId val="{00000001-2D28-4267-A887-74A617BE6B8E}"/>
            </c:ext>
          </c:extLst>
        </c:ser>
        <c:dLbls>
          <c:showLegendKey val="0"/>
          <c:showVal val="0"/>
          <c:showCatName val="0"/>
          <c:showSerName val="0"/>
          <c:showPercent val="0"/>
          <c:showBubbleSize val="0"/>
        </c:dLbls>
        <c:axId val="100590336"/>
        <c:axId val="100592256"/>
      </c:radarChart>
      <c:catAx>
        <c:axId val="100590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en-US"/>
          </a:p>
        </c:txPr>
        <c:crossAx val="100592256"/>
        <c:crosses val="autoZero"/>
        <c:auto val="1"/>
        <c:lblAlgn val="ctr"/>
        <c:lblOffset val="100"/>
        <c:noMultiLvlLbl val="0"/>
      </c:catAx>
      <c:valAx>
        <c:axId val="100592256"/>
        <c:scaling>
          <c:orientation val="minMax"/>
          <c:max val="5"/>
          <c:min val="0"/>
        </c:scaling>
        <c:delete val="0"/>
        <c:axPos val="l"/>
        <c:majorGridlines>
          <c:spPr>
            <a:ln w="9525" cap="flat" cmpd="sng" algn="ctr">
              <a:solidFill>
                <a:schemeClr val="bg1"/>
              </a:solidFill>
              <a:round/>
            </a:ln>
            <a:effectLst/>
          </c:spPr>
        </c:majorGridlines>
        <c:numFmt formatCode="0" sourceLinked="0"/>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en-US"/>
          </a:p>
        </c:txPr>
        <c:crossAx val="100590336"/>
        <c:crosses val="autoZero"/>
        <c:crossBetween val="between"/>
        <c:majorUnit val="1"/>
        <c:minorUnit val="1"/>
      </c:valAx>
      <c:spPr>
        <a:noFill/>
        <a:ln>
          <a:noFill/>
        </a:ln>
        <a:effectLst/>
      </c:spPr>
    </c:plotArea>
    <c:legend>
      <c:legendPos val="b"/>
      <c:legendEntry>
        <c:idx val="0"/>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legendEntry>
      <c:legendEntry>
        <c:idx val="1"/>
        <c:txPr>
          <a:bodyPr rot="0" spcFirstLastPara="1" vertOverflow="ellipsis" vert="horz" wrap="square" anchor="ctr" anchorCtr="1"/>
          <a:lstStyle/>
          <a:p>
            <a:pPr>
              <a:defRPr sz="1200" b="1" i="0" u="none" strike="noStrike" kern="1200" baseline="0">
                <a:solidFill>
                  <a:srgbClr val="00B0F0"/>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rgbClr val="4E58A7"/>
    </a:solidFill>
    <a:ln w="9525" cap="flat" cmpd="sng" algn="ctr">
      <a:solidFill>
        <a:schemeClr val="tx1">
          <a:lumMod val="15000"/>
          <a:lumOff val="85000"/>
        </a:schemeClr>
      </a:solidFill>
      <a:round/>
    </a:ln>
    <a:effectLst/>
  </c:spPr>
  <c:txPr>
    <a:bodyPr/>
    <a:lstStyle/>
    <a:p>
      <a:pPr>
        <a:defRPr>
          <a:latin typeface="+mn-lt"/>
        </a:defRPr>
      </a:pPr>
      <a:endParaRPr lang="en-US"/>
    </a:p>
  </c:txPr>
  <c:printSettings>
    <c:headerFooter/>
    <c:pageMargins b="0.75" l="0.7" r="0.7" t="0.75" header="0.3" footer="0.3"/>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AU" sz="1400" b="1">
                <a:solidFill>
                  <a:schemeClr val="bg1"/>
                </a:solidFill>
              </a:rPr>
              <a:t>WORKFORCE SUMMARY</a:t>
            </a:r>
          </a:p>
        </c:rich>
      </c:tx>
      <c:layout>
        <c:manualLayout>
          <c:xMode val="edge"/>
          <c:yMode val="edge"/>
          <c:x val="0.36031952618564472"/>
          <c:y val="5.690535743872456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26636885784470604"/>
          <c:y val="0.19764692682060225"/>
          <c:w val="0.49844633792749971"/>
          <c:h val="0.69242591793222852"/>
        </c:manualLayout>
      </c:layout>
      <c:radarChart>
        <c:radarStyle val="marker"/>
        <c:varyColors val="0"/>
        <c:ser>
          <c:idx val="0"/>
          <c:order val="0"/>
          <c:tx>
            <c:strRef>
              <c:f>'Workbook_Results Summary'!$D$1</c:f>
              <c:strCache>
                <c:ptCount val="1"/>
                <c:pt idx="0">
                  <c:v>  Current maturity</c:v>
                </c:pt>
              </c:strCache>
            </c:strRef>
          </c:tx>
          <c:spPr>
            <a:ln w="57150" cap="rnd">
              <a:solidFill>
                <a:schemeClr val="bg1"/>
              </a:solidFill>
              <a:round/>
            </a:ln>
            <a:effectLst/>
          </c:spPr>
          <c:marker>
            <c:symbol val="circle"/>
            <c:size val="5"/>
            <c:spPr>
              <a:solidFill>
                <a:schemeClr val="bg1"/>
              </a:solidFill>
              <a:ln w="57150">
                <a:solidFill>
                  <a:schemeClr val="bg1"/>
                </a:solidFill>
              </a:ln>
              <a:effectLst/>
            </c:spPr>
          </c:marker>
          <c:cat>
            <c:strRef>
              <c:f>'Workbook_Results Summary'!$C$29:$C$38</c:f>
              <c:strCache>
                <c:ptCount val="10"/>
                <c:pt idx="0">
                  <c:v>3.1a Workforce planning</c:v>
                </c:pt>
                <c:pt idx="1">
                  <c:v>3.1b Resourcing</c:v>
                </c:pt>
                <c:pt idx="2">
                  <c:v>3.1c Succession planning and pathways</c:v>
                </c:pt>
                <c:pt idx="3">
                  <c:v>3.1d Diversity, equity and inclusion</c:v>
                </c:pt>
                <c:pt idx="4">
                  <c:v>3.2a Capability &amp; competency</c:v>
                </c:pt>
                <c:pt idx="5">
                  <c:v>3.2b Capability development</c:v>
                </c:pt>
                <c:pt idx="6">
                  <c:v>3.2c Performance management </c:v>
                </c:pt>
                <c:pt idx="7">
                  <c:v>3.3a Workforce feedback and complaints</c:v>
                </c:pt>
                <c:pt idx="8">
                  <c:v>3.3b Employee wellbeing, engagement and job satisfaction</c:v>
                </c:pt>
                <c:pt idx="9">
                  <c:v>3.3c Occupational Violence and Aggression (OVA)</c:v>
                </c:pt>
              </c:strCache>
            </c:strRef>
          </c:cat>
          <c:val>
            <c:numRef>
              <c:f>'Workbook_Results Summary'!$D$29:$D$38</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735-455A-ABB5-EBAA67CE71BC}"/>
            </c:ext>
          </c:extLst>
        </c:ser>
        <c:ser>
          <c:idx val="1"/>
          <c:order val="1"/>
          <c:tx>
            <c:strRef>
              <c:f>'Workbook_Results Summary'!$G$1</c:f>
              <c:strCache>
                <c:ptCount val="1"/>
                <c:pt idx="0">
                  <c:v> Maturity goal</c:v>
                </c:pt>
              </c:strCache>
            </c:strRef>
          </c:tx>
          <c:spPr>
            <a:ln w="57150" cap="rnd">
              <a:solidFill>
                <a:srgbClr val="00B0F0"/>
              </a:solidFill>
              <a:round/>
            </a:ln>
            <a:effectLst/>
          </c:spPr>
          <c:marker>
            <c:symbol val="circle"/>
            <c:size val="5"/>
            <c:spPr>
              <a:solidFill>
                <a:srgbClr val="00B0F0"/>
              </a:solidFill>
              <a:ln w="57150">
                <a:solidFill>
                  <a:srgbClr val="00B0F0"/>
                </a:solidFill>
              </a:ln>
              <a:effectLst/>
            </c:spPr>
          </c:marker>
          <c:cat>
            <c:strRef>
              <c:f>'Workbook_Results Summary'!$C$29:$C$38</c:f>
              <c:strCache>
                <c:ptCount val="10"/>
                <c:pt idx="0">
                  <c:v>3.1a Workforce planning</c:v>
                </c:pt>
                <c:pt idx="1">
                  <c:v>3.1b Resourcing</c:v>
                </c:pt>
                <c:pt idx="2">
                  <c:v>3.1c Succession planning and pathways</c:v>
                </c:pt>
                <c:pt idx="3">
                  <c:v>3.1d Diversity, equity and inclusion</c:v>
                </c:pt>
                <c:pt idx="4">
                  <c:v>3.2a Capability &amp; competency</c:v>
                </c:pt>
                <c:pt idx="5">
                  <c:v>3.2b Capability development</c:v>
                </c:pt>
                <c:pt idx="6">
                  <c:v>3.2c Performance management </c:v>
                </c:pt>
                <c:pt idx="7">
                  <c:v>3.3a Workforce feedback and complaints</c:v>
                </c:pt>
                <c:pt idx="8">
                  <c:v>3.3b Employee wellbeing, engagement and job satisfaction</c:v>
                </c:pt>
                <c:pt idx="9">
                  <c:v>3.3c Occupational Violence and Aggression (OVA)</c:v>
                </c:pt>
              </c:strCache>
            </c:strRef>
          </c:cat>
          <c:val>
            <c:numRef>
              <c:f>'Workbook_Results Summary'!$G$29:$G$38</c:f>
              <c:numCache>
                <c:formatCode>0</c:formatCode>
                <c:ptCount val="10"/>
                <c:pt idx="0">
                  <c:v>3</c:v>
                </c:pt>
                <c:pt idx="1">
                  <c:v>3</c:v>
                </c:pt>
                <c:pt idx="2">
                  <c:v>3</c:v>
                </c:pt>
                <c:pt idx="3">
                  <c:v>3</c:v>
                </c:pt>
                <c:pt idx="4">
                  <c:v>3</c:v>
                </c:pt>
                <c:pt idx="5">
                  <c:v>3</c:v>
                </c:pt>
                <c:pt idx="6">
                  <c:v>3</c:v>
                </c:pt>
                <c:pt idx="7">
                  <c:v>3</c:v>
                </c:pt>
                <c:pt idx="8">
                  <c:v>3</c:v>
                </c:pt>
                <c:pt idx="9">
                  <c:v>3</c:v>
                </c:pt>
              </c:numCache>
            </c:numRef>
          </c:val>
          <c:extLst>
            <c:ext xmlns:c16="http://schemas.microsoft.com/office/drawing/2014/chart" uri="{C3380CC4-5D6E-409C-BE32-E72D297353CC}">
              <c16:uniqueId val="{00000001-6735-455A-ABB5-EBAA67CE71BC}"/>
            </c:ext>
          </c:extLst>
        </c:ser>
        <c:dLbls>
          <c:showLegendKey val="0"/>
          <c:showVal val="0"/>
          <c:showCatName val="0"/>
          <c:showSerName val="0"/>
          <c:showPercent val="0"/>
          <c:showBubbleSize val="0"/>
        </c:dLbls>
        <c:axId val="100616448"/>
        <c:axId val="100618624"/>
      </c:radarChart>
      <c:catAx>
        <c:axId val="100616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Arial" panose="020B0604020202020204" pitchFamily="34" charset="0"/>
              </a:defRPr>
            </a:pPr>
            <a:endParaRPr lang="en-US"/>
          </a:p>
        </c:txPr>
        <c:crossAx val="100618624"/>
        <c:crosses val="autoZero"/>
        <c:auto val="1"/>
        <c:lblAlgn val="ctr"/>
        <c:lblOffset val="100"/>
        <c:noMultiLvlLbl val="0"/>
      </c:catAx>
      <c:valAx>
        <c:axId val="100618624"/>
        <c:scaling>
          <c:orientation val="minMax"/>
          <c:max val="5"/>
          <c:min val="0"/>
        </c:scaling>
        <c:delete val="0"/>
        <c:axPos val="l"/>
        <c:majorGridlines>
          <c:spPr>
            <a:ln w="9525" cap="flat" cmpd="sng" algn="ctr">
              <a:solidFill>
                <a:schemeClr val="bg1"/>
              </a:solidFill>
              <a:round/>
            </a:ln>
            <a:effectLst/>
          </c:spPr>
        </c:majorGridlines>
        <c:numFmt formatCode="0" sourceLinked="0"/>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Arial" panose="020B0604020202020204" pitchFamily="34" charset="0"/>
              </a:defRPr>
            </a:pPr>
            <a:endParaRPr lang="en-US"/>
          </a:p>
        </c:txPr>
        <c:crossAx val="100616448"/>
        <c:crosses val="autoZero"/>
        <c:crossBetween val="between"/>
        <c:majorUnit val="1"/>
        <c:minorUnit val="1"/>
      </c:valAx>
      <c:spPr>
        <a:noFill/>
        <a:ln>
          <a:noFill/>
        </a:ln>
        <a:effectLst/>
      </c:spPr>
    </c:plotArea>
    <c:legend>
      <c:legendPos val="b"/>
      <c:legendEntry>
        <c:idx val="0"/>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legendEntry>
      <c:legendEntry>
        <c:idx val="1"/>
        <c:txPr>
          <a:bodyPr rot="0" spcFirstLastPara="1" vertOverflow="ellipsis" vert="horz" wrap="square" anchor="ctr" anchorCtr="1"/>
          <a:lstStyle/>
          <a:p>
            <a:pPr>
              <a:defRPr sz="1200" b="1" i="0" u="none" strike="noStrike" kern="1200" baseline="0">
                <a:solidFill>
                  <a:srgbClr val="00B0F0"/>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rgbClr val="8C2A90"/>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AU" b="1">
                <a:solidFill>
                  <a:schemeClr val="bg1"/>
                </a:solidFill>
              </a:rPr>
              <a:t>RISK MANAGEMENT</a:t>
            </a:r>
            <a:r>
              <a:rPr lang="en-AU" b="1" baseline="0">
                <a:solidFill>
                  <a:schemeClr val="bg1"/>
                </a:solidFill>
              </a:rPr>
              <a:t> SUMMARY</a:t>
            </a:r>
            <a:endParaRPr lang="en-AU" b="1">
              <a:solidFill>
                <a:schemeClr val="bg1"/>
              </a:solidFill>
            </a:endParaRPr>
          </a:p>
        </c:rich>
      </c:tx>
      <c:layout>
        <c:manualLayout>
          <c:xMode val="edge"/>
          <c:yMode val="edge"/>
          <c:x val="0.31664252939111348"/>
          <c:y val="3.732707684843140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AU"/>
        </a:p>
      </c:txPr>
    </c:title>
    <c:autoTitleDeleted val="0"/>
    <c:plotArea>
      <c:layout>
        <c:manualLayout>
          <c:layoutTarget val="inner"/>
          <c:xMode val="edge"/>
          <c:yMode val="edge"/>
          <c:x val="0.15607179440259214"/>
          <c:y val="0.19104207376483914"/>
          <c:w val="0.71309861449093026"/>
          <c:h val="0.64002012889425486"/>
        </c:manualLayout>
      </c:layout>
      <c:radarChart>
        <c:radarStyle val="marker"/>
        <c:varyColors val="0"/>
        <c:ser>
          <c:idx val="0"/>
          <c:order val="0"/>
          <c:tx>
            <c:strRef>
              <c:f>'Workbook_Results Summary'!$D$1</c:f>
              <c:strCache>
                <c:ptCount val="1"/>
                <c:pt idx="0">
                  <c:v>  Current maturity</c:v>
                </c:pt>
              </c:strCache>
            </c:strRef>
          </c:tx>
          <c:spPr>
            <a:ln w="57150" cap="rnd">
              <a:solidFill>
                <a:schemeClr val="bg1"/>
              </a:solidFill>
              <a:round/>
            </a:ln>
            <a:effectLst/>
          </c:spPr>
          <c:marker>
            <c:symbol val="circle"/>
            <c:size val="5"/>
            <c:spPr>
              <a:solidFill>
                <a:schemeClr val="bg1"/>
              </a:solidFill>
              <a:ln w="57150">
                <a:solidFill>
                  <a:schemeClr val="bg1"/>
                </a:solidFill>
              </a:ln>
              <a:effectLst/>
            </c:spPr>
          </c:marker>
          <c:cat>
            <c:strRef>
              <c:f>'Workbook_Results Summary'!$C$39:$C$52</c:f>
              <c:strCache>
                <c:ptCount val="14"/>
                <c:pt idx="0">
                  <c:v>4.1a Risk governance and strategy </c:v>
                </c:pt>
                <c:pt idx="1">
                  <c:v>4.1b Risk appetite, Risk framework, and Key Risk Indicators (KRIs)</c:v>
                </c:pt>
                <c:pt idx="2">
                  <c:v>4.1c Risk monitoring </c:v>
                </c:pt>
                <c:pt idx="3">
                  <c:v>4.1d Risk management roles and responsibilities</c:v>
                </c:pt>
                <c:pt idx="4">
                  <c:v>4.1e Risk management capability</c:v>
                </c:pt>
                <c:pt idx="5">
                  <c:v>4.2a Identifying and assessing risk</c:v>
                </c:pt>
                <c:pt idx="6">
                  <c:v>4.2b Risk controls and mitigation</c:v>
                </c:pt>
                <c:pt idx="7">
                  <c:v>4.2c Reporting and escalation</c:v>
                </c:pt>
                <c:pt idx="8">
                  <c:v>4.2d Consultation</c:v>
                </c:pt>
                <c:pt idx="9">
                  <c:v>4.3a Incident reporting and classification system </c:v>
                </c:pt>
                <c:pt idx="10">
                  <c:v>4.3b Incident response </c:v>
                </c:pt>
                <c:pt idx="11">
                  <c:v>4.3c Emergency management planning</c:v>
                </c:pt>
                <c:pt idx="12">
                  <c:v>4.3d Open disclosure and Statutory Duty of Candour (SDC) </c:v>
                </c:pt>
                <c:pt idx="13">
                  <c:v>4.3e External reporting</c:v>
                </c:pt>
              </c:strCache>
            </c:strRef>
          </c:cat>
          <c:val>
            <c:numRef>
              <c:f>'Workbook_Results Summary'!$D$39:$D$52</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4415-4B99-8CAC-7E9E429E209E}"/>
            </c:ext>
          </c:extLst>
        </c:ser>
        <c:ser>
          <c:idx val="1"/>
          <c:order val="1"/>
          <c:tx>
            <c:strRef>
              <c:f>'Workbook_Results Summary'!$G$1</c:f>
              <c:strCache>
                <c:ptCount val="1"/>
                <c:pt idx="0">
                  <c:v> Maturity goal</c:v>
                </c:pt>
              </c:strCache>
            </c:strRef>
          </c:tx>
          <c:spPr>
            <a:ln w="57150" cap="rnd">
              <a:solidFill>
                <a:srgbClr val="00B0F0"/>
              </a:solidFill>
              <a:round/>
            </a:ln>
            <a:effectLst/>
          </c:spPr>
          <c:marker>
            <c:symbol val="circle"/>
            <c:size val="5"/>
            <c:spPr>
              <a:solidFill>
                <a:srgbClr val="00B0F0"/>
              </a:solidFill>
              <a:ln w="57150">
                <a:solidFill>
                  <a:srgbClr val="00B0F0"/>
                </a:solidFill>
              </a:ln>
              <a:effectLst/>
            </c:spPr>
          </c:marker>
          <c:cat>
            <c:strRef>
              <c:f>'Workbook_Results Summary'!$C$39:$C$52</c:f>
              <c:strCache>
                <c:ptCount val="14"/>
                <c:pt idx="0">
                  <c:v>4.1a Risk governance and strategy </c:v>
                </c:pt>
                <c:pt idx="1">
                  <c:v>4.1b Risk appetite, Risk framework, and Key Risk Indicators (KRIs)</c:v>
                </c:pt>
                <c:pt idx="2">
                  <c:v>4.1c Risk monitoring </c:v>
                </c:pt>
                <c:pt idx="3">
                  <c:v>4.1d Risk management roles and responsibilities</c:v>
                </c:pt>
                <c:pt idx="4">
                  <c:v>4.1e Risk management capability</c:v>
                </c:pt>
                <c:pt idx="5">
                  <c:v>4.2a Identifying and assessing risk</c:v>
                </c:pt>
                <c:pt idx="6">
                  <c:v>4.2b Risk controls and mitigation</c:v>
                </c:pt>
                <c:pt idx="7">
                  <c:v>4.2c Reporting and escalation</c:v>
                </c:pt>
                <c:pt idx="8">
                  <c:v>4.2d Consultation</c:v>
                </c:pt>
                <c:pt idx="9">
                  <c:v>4.3a Incident reporting and classification system </c:v>
                </c:pt>
                <c:pt idx="10">
                  <c:v>4.3b Incident response </c:v>
                </c:pt>
                <c:pt idx="11">
                  <c:v>4.3c Emergency management planning</c:v>
                </c:pt>
                <c:pt idx="12">
                  <c:v>4.3d Open disclosure and Statutory Duty of Candour (SDC) </c:v>
                </c:pt>
                <c:pt idx="13">
                  <c:v>4.3e External reporting</c:v>
                </c:pt>
              </c:strCache>
            </c:strRef>
          </c:cat>
          <c:val>
            <c:numRef>
              <c:f>'Workbook_Results Summary'!$G$39:$G$52</c:f>
              <c:numCache>
                <c:formatCode>0</c:formatCode>
                <c:ptCount val="14"/>
                <c:pt idx="0">
                  <c:v>3</c:v>
                </c:pt>
                <c:pt idx="1">
                  <c:v>3</c:v>
                </c:pt>
                <c:pt idx="2">
                  <c:v>3</c:v>
                </c:pt>
                <c:pt idx="3">
                  <c:v>3</c:v>
                </c:pt>
                <c:pt idx="4">
                  <c:v>3</c:v>
                </c:pt>
                <c:pt idx="5">
                  <c:v>3</c:v>
                </c:pt>
                <c:pt idx="6">
                  <c:v>3</c:v>
                </c:pt>
                <c:pt idx="7">
                  <c:v>3</c:v>
                </c:pt>
                <c:pt idx="8">
                  <c:v>3</c:v>
                </c:pt>
                <c:pt idx="9">
                  <c:v>3</c:v>
                </c:pt>
                <c:pt idx="10">
                  <c:v>3</c:v>
                </c:pt>
                <c:pt idx="11">
                  <c:v>3</c:v>
                </c:pt>
                <c:pt idx="12">
                  <c:v>3</c:v>
                </c:pt>
                <c:pt idx="13">
                  <c:v>3</c:v>
                </c:pt>
              </c:numCache>
            </c:numRef>
          </c:val>
          <c:extLst>
            <c:ext xmlns:c16="http://schemas.microsoft.com/office/drawing/2014/chart" uri="{C3380CC4-5D6E-409C-BE32-E72D297353CC}">
              <c16:uniqueId val="{00000001-4415-4B99-8CAC-7E9E429E209E}"/>
            </c:ext>
          </c:extLst>
        </c:ser>
        <c:dLbls>
          <c:showLegendKey val="0"/>
          <c:showVal val="0"/>
          <c:showCatName val="0"/>
          <c:showSerName val="0"/>
          <c:showPercent val="0"/>
          <c:showBubbleSize val="0"/>
        </c:dLbls>
        <c:axId val="100630528"/>
        <c:axId val="100632448"/>
      </c:radarChart>
      <c:catAx>
        <c:axId val="10063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bg1"/>
                </a:solidFill>
                <a:latin typeface="+mn-lt"/>
                <a:ea typeface="+mn-ea"/>
                <a:cs typeface="+mn-cs"/>
              </a:defRPr>
            </a:pPr>
            <a:endParaRPr lang="en-US"/>
          </a:p>
        </c:txPr>
        <c:crossAx val="100632448"/>
        <c:crosses val="autoZero"/>
        <c:auto val="1"/>
        <c:lblAlgn val="ctr"/>
        <c:lblOffset val="100"/>
        <c:noMultiLvlLbl val="0"/>
      </c:catAx>
      <c:valAx>
        <c:axId val="100632448"/>
        <c:scaling>
          <c:orientation val="minMax"/>
          <c:max val="5"/>
          <c:min val="0"/>
        </c:scaling>
        <c:delete val="0"/>
        <c:axPos val="l"/>
        <c:majorGridlines>
          <c:spPr>
            <a:ln w="9525" cap="flat" cmpd="sng" algn="ctr">
              <a:solidFill>
                <a:schemeClr val="bg1"/>
              </a:solidFill>
              <a:round/>
            </a:ln>
            <a:effectLst/>
          </c:spPr>
        </c:majorGridlines>
        <c:numFmt formatCode="0" sourceLinked="0"/>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en-US"/>
          </a:p>
        </c:txPr>
        <c:crossAx val="100630528"/>
        <c:crosses val="autoZero"/>
        <c:crossBetween val="between"/>
        <c:majorUnit val="1"/>
        <c:minorUnit val="1"/>
      </c:valAx>
      <c:spPr>
        <a:noFill/>
        <a:ln>
          <a:noFill/>
        </a:ln>
        <a:effectLst/>
      </c:spPr>
    </c:plotArea>
    <c:legend>
      <c:legendPos val="b"/>
      <c:legendEntry>
        <c:idx val="0"/>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legendEntry>
      <c:legendEntry>
        <c:idx val="1"/>
        <c:txPr>
          <a:bodyPr rot="0" spcFirstLastPara="1" vertOverflow="ellipsis" vert="horz" wrap="square" anchor="ctr" anchorCtr="1"/>
          <a:lstStyle/>
          <a:p>
            <a:pPr>
              <a:defRPr sz="1200" b="1" i="0" u="none" strike="noStrike" kern="1200" baseline="0">
                <a:solidFill>
                  <a:srgbClr val="00B0F0"/>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rgbClr val="D51B5D"/>
    </a:solidFill>
    <a:ln w="9525" cap="flat" cmpd="sng" algn="ctr">
      <a:solidFill>
        <a:schemeClr val="tx1">
          <a:lumMod val="15000"/>
          <a:lumOff val="85000"/>
        </a:schemeClr>
      </a:solidFill>
      <a:round/>
    </a:ln>
    <a:effectLst/>
  </c:spPr>
  <c:txPr>
    <a:bodyPr/>
    <a:lstStyle/>
    <a:p>
      <a:pPr>
        <a:defRPr>
          <a:latin typeface="+mn-lt"/>
        </a:defRPr>
      </a:pPr>
      <a:endParaRPr lang="en-US"/>
    </a:p>
  </c:txPr>
  <c:printSettings>
    <c:headerFooter/>
    <c:pageMargins b="0.75" l="0.7" r="0.7" t="0.75" header="0.3" footer="0.3"/>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AU" b="1">
                <a:solidFill>
                  <a:schemeClr val="bg1"/>
                </a:solidFill>
              </a:rPr>
              <a:t>CLINICAL PRACTICE SUMMARY</a:t>
            </a:r>
          </a:p>
        </c:rich>
      </c:tx>
      <c:layout>
        <c:manualLayout>
          <c:xMode val="edge"/>
          <c:yMode val="edge"/>
          <c:x val="0.31902530878421542"/>
          <c:y val="4.942744610778194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24103677361522832"/>
          <c:y val="0.20831228764386012"/>
          <c:w val="0.52994925741628673"/>
          <c:h val="0.61384263411653661"/>
        </c:manualLayout>
      </c:layout>
      <c:radarChart>
        <c:radarStyle val="marker"/>
        <c:varyColors val="0"/>
        <c:ser>
          <c:idx val="0"/>
          <c:order val="0"/>
          <c:tx>
            <c:strRef>
              <c:f>'Workbook_Results Summary'!$D$1</c:f>
              <c:strCache>
                <c:ptCount val="1"/>
                <c:pt idx="0">
                  <c:v>  Current maturity</c:v>
                </c:pt>
              </c:strCache>
            </c:strRef>
          </c:tx>
          <c:spPr>
            <a:ln w="57150" cap="rnd">
              <a:solidFill>
                <a:schemeClr val="bg1"/>
              </a:solidFill>
              <a:round/>
            </a:ln>
            <a:effectLst/>
          </c:spPr>
          <c:marker>
            <c:symbol val="circle"/>
            <c:size val="5"/>
            <c:spPr>
              <a:solidFill>
                <a:schemeClr val="bg1"/>
              </a:solidFill>
              <a:ln w="57150">
                <a:solidFill>
                  <a:schemeClr val="bg1"/>
                </a:solidFill>
              </a:ln>
              <a:effectLst/>
            </c:spPr>
          </c:marker>
          <c:cat>
            <c:strRef>
              <c:f>'Workbook_Results Summary'!$C$53:$C$81</c:f>
              <c:strCache>
                <c:ptCount val="29"/>
                <c:pt idx="0">
                  <c:v>5.1a Clinician credentialing </c:v>
                </c:pt>
                <c:pt idx="1">
                  <c:v>5.1b Scope of practice</c:v>
                </c:pt>
                <c:pt idx="2">
                  <c:v>5.1c Clinical capability</c:v>
                </c:pt>
                <c:pt idx="3">
                  <c:v>5.1d Supervision and mentoring</c:v>
                </c:pt>
                <c:pt idx="4">
                  <c:v>5.1e Clinical leadership</c:v>
                </c:pt>
                <c:pt idx="5">
                  <c:v>5.1f Quality improvement roles and responsibilities </c:v>
                </c:pt>
                <c:pt idx="6">
                  <c:v>5.1g Quality improvement capability</c:v>
                </c:pt>
                <c:pt idx="7">
                  <c:v>5.2a Clinical service planning</c:v>
                </c:pt>
                <c:pt idx="8">
                  <c:v>5.2b Integrated care and information technology systems</c:v>
                </c:pt>
                <c:pt idx="9">
                  <c:v>5.2c Multi-disciplinary (MDT) care </c:v>
                </c:pt>
                <c:pt idx="10">
                  <c:v>5.2d Alternative care models</c:v>
                </c:pt>
                <c:pt idx="11">
                  <c:v>5.3a Clinical policies and procedures </c:v>
                </c:pt>
                <c:pt idx="12">
                  <c:v>5.3b Clinical demand management  </c:v>
                </c:pt>
                <c:pt idx="13">
                  <c:v>5.3c Clinical triaging</c:v>
                </c:pt>
                <c:pt idx="14">
                  <c:v>5.3d Clinical risk screening and assessment</c:v>
                </c:pt>
                <c:pt idx="15">
                  <c:v>5.3e Clinical deterioration capability </c:v>
                </c:pt>
                <c:pt idx="16">
                  <c:v>5.3f Clinical deterioration system</c:v>
                </c:pt>
                <c:pt idx="17">
                  <c:v>5.3g Escalation pathways</c:v>
                </c:pt>
                <c:pt idx="18">
                  <c:v>5.3h Healthcare records (documentation) </c:v>
                </c:pt>
                <c:pt idx="19">
                  <c:v>5.3i Clinical communication </c:v>
                </c:pt>
                <c:pt idx="20">
                  <c:v>5.4a Clinical outcome data </c:v>
                </c:pt>
                <c:pt idx="21">
                  <c:v>5.4b Clinical auditing </c:v>
                </c:pt>
                <c:pt idx="22">
                  <c:v>5.4c Clinical registries </c:v>
                </c:pt>
                <c:pt idx="23">
                  <c:v>5.4d Clinical variation and benchmarking</c:v>
                </c:pt>
                <c:pt idx="24">
                  <c:v>5.4e Morbidity and mortality meetings</c:v>
                </c:pt>
                <c:pt idx="25">
                  <c:v>5.4f Quality improvement approach</c:v>
                </c:pt>
                <c:pt idx="26">
                  <c:v>5.4g Quality and Safety committee/s</c:v>
                </c:pt>
                <c:pt idx="27">
                  <c:v>5.4h Participation in clinical trials and research</c:v>
                </c:pt>
                <c:pt idx="28">
                  <c:v>5.4i Whistleblowing (Public Interest Disclosure) </c:v>
                </c:pt>
              </c:strCache>
            </c:strRef>
          </c:cat>
          <c:val>
            <c:numRef>
              <c:f>'Workbook_Results Summary'!$D$53:$D$81</c:f>
              <c:numCache>
                <c:formatCode>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4E7E-4ABC-92B1-52BC2081E667}"/>
            </c:ext>
          </c:extLst>
        </c:ser>
        <c:ser>
          <c:idx val="1"/>
          <c:order val="1"/>
          <c:tx>
            <c:strRef>
              <c:f>'Workbook_Results Summary'!$G$1</c:f>
              <c:strCache>
                <c:ptCount val="1"/>
                <c:pt idx="0">
                  <c:v> Maturity goal</c:v>
                </c:pt>
              </c:strCache>
            </c:strRef>
          </c:tx>
          <c:spPr>
            <a:ln w="57150" cap="rnd">
              <a:solidFill>
                <a:srgbClr val="00B0F0"/>
              </a:solidFill>
              <a:round/>
            </a:ln>
            <a:effectLst/>
          </c:spPr>
          <c:marker>
            <c:symbol val="circle"/>
            <c:size val="5"/>
            <c:spPr>
              <a:solidFill>
                <a:srgbClr val="00B0F0"/>
              </a:solidFill>
              <a:ln w="57150">
                <a:solidFill>
                  <a:srgbClr val="00B0F0"/>
                </a:solidFill>
              </a:ln>
              <a:effectLst/>
            </c:spPr>
          </c:marker>
          <c:cat>
            <c:strRef>
              <c:f>'Workbook_Results Summary'!$C$53:$C$81</c:f>
              <c:strCache>
                <c:ptCount val="29"/>
                <c:pt idx="0">
                  <c:v>5.1a Clinician credentialing </c:v>
                </c:pt>
                <c:pt idx="1">
                  <c:v>5.1b Scope of practice</c:v>
                </c:pt>
                <c:pt idx="2">
                  <c:v>5.1c Clinical capability</c:v>
                </c:pt>
                <c:pt idx="3">
                  <c:v>5.1d Supervision and mentoring</c:v>
                </c:pt>
                <c:pt idx="4">
                  <c:v>5.1e Clinical leadership</c:v>
                </c:pt>
                <c:pt idx="5">
                  <c:v>5.1f Quality improvement roles and responsibilities </c:v>
                </c:pt>
                <c:pt idx="6">
                  <c:v>5.1g Quality improvement capability</c:v>
                </c:pt>
                <c:pt idx="7">
                  <c:v>5.2a Clinical service planning</c:v>
                </c:pt>
                <c:pt idx="8">
                  <c:v>5.2b Integrated care and information technology systems</c:v>
                </c:pt>
                <c:pt idx="9">
                  <c:v>5.2c Multi-disciplinary (MDT) care </c:v>
                </c:pt>
                <c:pt idx="10">
                  <c:v>5.2d Alternative care models</c:v>
                </c:pt>
                <c:pt idx="11">
                  <c:v>5.3a Clinical policies and procedures </c:v>
                </c:pt>
                <c:pt idx="12">
                  <c:v>5.3b Clinical demand management  </c:v>
                </c:pt>
                <c:pt idx="13">
                  <c:v>5.3c Clinical triaging</c:v>
                </c:pt>
                <c:pt idx="14">
                  <c:v>5.3d Clinical risk screening and assessment</c:v>
                </c:pt>
                <c:pt idx="15">
                  <c:v>5.3e Clinical deterioration capability </c:v>
                </c:pt>
                <c:pt idx="16">
                  <c:v>5.3f Clinical deterioration system</c:v>
                </c:pt>
                <c:pt idx="17">
                  <c:v>5.3g Escalation pathways</c:v>
                </c:pt>
                <c:pt idx="18">
                  <c:v>5.3h Healthcare records (documentation) </c:v>
                </c:pt>
                <c:pt idx="19">
                  <c:v>5.3i Clinical communication </c:v>
                </c:pt>
                <c:pt idx="20">
                  <c:v>5.4a Clinical outcome data </c:v>
                </c:pt>
                <c:pt idx="21">
                  <c:v>5.4b Clinical auditing </c:v>
                </c:pt>
                <c:pt idx="22">
                  <c:v>5.4c Clinical registries </c:v>
                </c:pt>
                <c:pt idx="23">
                  <c:v>5.4d Clinical variation and benchmarking</c:v>
                </c:pt>
                <c:pt idx="24">
                  <c:v>5.4e Morbidity and mortality meetings</c:v>
                </c:pt>
                <c:pt idx="25">
                  <c:v>5.4f Quality improvement approach</c:v>
                </c:pt>
                <c:pt idx="26">
                  <c:v>5.4g Quality and Safety committee/s</c:v>
                </c:pt>
                <c:pt idx="27">
                  <c:v>5.4h Participation in clinical trials and research</c:v>
                </c:pt>
                <c:pt idx="28">
                  <c:v>5.4i Whistleblowing (Public Interest Disclosure) </c:v>
                </c:pt>
              </c:strCache>
            </c:strRef>
          </c:cat>
          <c:val>
            <c:numRef>
              <c:f>'Workbook_Results Summary'!$G$53:$G$81</c:f>
              <c:numCache>
                <c:formatCode>0</c:formatCode>
                <c:ptCount val="29"/>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numCache>
            </c:numRef>
          </c:val>
          <c:extLst>
            <c:ext xmlns:c16="http://schemas.microsoft.com/office/drawing/2014/chart" uri="{C3380CC4-5D6E-409C-BE32-E72D297353CC}">
              <c16:uniqueId val="{00000001-4E7E-4ABC-92B1-52BC2081E667}"/>
            </c:ext>
          </c:extLst>
        </c:ser>
        <c:dLbls>
          <c:showLegendKey val="0"/>
          <c:showVal val="0"/>
          <c:showCatName val="0"/>
          <c:showSerName val="0"/>
          <c:showPercent val="0"/>
          <c:showBubbleSize val="0"/>
        </c:dLbls>
        <c:axId val="100630528"/>
        <c:axId val="100632448"/>
      </c:radarChart>
      <c:catAx>
        <c:axId val="10063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bg1"/>
                </a:solidFill>
                <a:latin typeface="+mn-lt"/>
                <a:ea typeface="+mn-ea"/>
                <a:cs typeface="+mn-cs"/>
              </a:defRPr>
            </a:pPr>
            <a:endParaRPr lang="en-US"/>
          </a:p>
        </c:txPr>
        <c:crossAx val="100632448"/>
        <c:crosses val="autoZero"/>
        <c:auto val="1"/>
        <c:lblAlgn val="ctr"/>
        <c:lblOffset val="100"/>
        <c:noMultiLvlLbl val="0"/>
      </c:catAx>
      <c:valAx>
        <c:axId val="100632448"/>
        <c:scaling>
          <c:orientation val="minMax"/>
          <c:max val="5"/>
          <c:min val="0"/>
        </c:scaling>
        <c:delete val="0"/>
        <c:axPos val="l"/>
        <c:majorGridlines>
          <c:spPr>
            <a:ln w="9525" cap="flat" cmpd="sng" algn="ctr">
              <a:solidFill>
                <a:schemeClr val="bg1"/>
              </a:solidFill>
              <a:round/>
            </a:ln>
            <a:effectLst/>
          </c:spPr>
        </c:majorGridlines>
        <c:numFmt formatCode="0" sourceLinked="0"/>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1050" b="1" i="0" u="none" strike="noStrike" kern="1200" baseline="0">
                <a:solidFill>
                  <a:schemeClr val="bg1"/>
                </a:solidFill>
                <a:latin typeface="+mn-lt"/>
                <a:ea typeface="+mn-ea"/>
                <a:cs typeface="+mn-cs"/>
              </a:defRPr>
            </a:pPr>
            <a:endParaRPr lang="en-US"/>
          </a:p>
        </c:txPr>
        <c:crossAx val="100630528"/>
        <c:crosses val="autoZero"/>
        <c:crossBetween val="between"/>
        <c:majorUnit val="1"/>
        <c:minorUnit val="1"/>
      </c:valAx>
      <c:spPr>
        <a:noFill/>
        <a:ln>
          <a:noFill/>
        </a:ln>
        <a:effectLst/>
      </c:spPr>
    </c:plotArea>
    <c:legend>
      <c:legendPos val="b"/>
      <c:legendEntry>
        <c:idx val="0"/>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n-US"/>
          </a:p>
        </c:txPr>
      </c:legendEntry>
      <c:legendEntry>
        <c:idx val="1"/>
        <c:txPr>
          <a:bodyPr rot="0" spcFirstLastPara="1" vertOverflow="ellipsis" vert="horz" wrap="square" anchor="ctr" anchorCtr="1"/>
          <a:lstStyle/>
          <a:p>
            <a:pPr>
              <a:defRPr sz="1200" b="1" i="0" u="none" strike="noStrike" kern="1200" baseline="0">
                <a:solidFill>
                  <a:srgbClr val="00B0F0"/>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rgbClr val="007586"/>
    </a:solidFill>
    <a:ln w="9525" cap="flat" cmpd="sng" algn="ctr">
      <a:solidFill>
        <a:schemeClr val="tx1">
          <a:lumMod val="15000"/>
          <a:lumOff val="85000"/>
        </a:schemeClr>
      </a:solidFill>
      <a:round/>
    </a:ln>
    <a:effectLst/>
  </c:spPr>
  <c:txPr>
    <a:bodyPr/>
    <a:lstStyle/>
    <a:p>
      <a:pPr>
        <a:defRPr>
          <a:latin typeface="+mn-lt"/>
        </a:defRPr>
      </a:pPr>
      <a:endParaRPr lang="en-US"/>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image" Target="../media/image13.png"/><Relationship Id="rId18" Type="http://schemas.openxmlformats.org/officeDocument/2006/relationships/image" Target="../media/image18.sv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sv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svg"/><Relationship Id="rId16" Type="http://schemas.openxmlformats.org/officeDocument/2006/relationships/image" Target="../media/image16.svg"/><Relationship Id="rId20" Type="http://schemas.openxmlformats.org/officeDocument/2006/relationships/image" Target="../media/image20.tmp"/><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tmp"/><Relationship Id="rId11" Type="http://schemas.openxmlformats.org/officeDocument/2006/relationships/image" Target="../media/image11.png"/><Relationship Id="rId24" Type="http://schemas.openxmlformats.org/officeDocument/2006/relationships/image" Target="../media/image24.tmp"/><Relationship Id="rId32" Type="http://schemas.openxmlformats.org/officeDocument/2006/relationships/image" Target="../media/image32.png"/><Relationship Id="rId5" Type="http://schemas.openxmlformats.org/officeDocument/2006/relationships/image" Target="../media/image5.tmp"/><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sv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sv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twoCellAnchor editAs="oneCell">
    <xdr:from>
      <xdr:col>0</xdr:col>
      <xdr:colOff>174836</xdr:colOff>
      <xdr:row>0</xdr:row>
      <xdr:rowOff>57624</xdr:rowOff>
    </xdr:from>
    <xdr:to>
      <xdr:col>13</xdr:col>
      <xdr:colOff>118842</xdr:colOff>
      <xdr:row>22</xdr:row>
      <xdr:rowOff>133269</xdr:rowOff>
    </xdr:to>
    <xdr:pic>
      <xdr:nvPicPr>
        <xdr:cNvPr id="270" name="Graphic 269">
          <a:extLst>
            <a:ext uri="{FF2B5EF4-FFF2-40B4-BE49-F238E27FC236}">
              <a16:creationId xmlns:a16="http://schemas.microsoft.com/office/drawing/2014/main" id="{7D1A7B84-00E1-44CB-849A-55B2A6A3E4A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74836" y="57624"/>
          <a:ext cx="7868806" cy="3847545"/>
        </a:xfrm>
        <a:prstGeom prst="rect">
          <a:avLst/>
        </a:prstGeom>
      </xdr:spPr>
    </xdr:pic>
    <xdr:clientData/>
  </xdr:twoCellAnchor>
  <xdr:twoCellAnchor>
    <xdr:from>
      <xdr:col>0</xdr:col>
      <xdr:colOff>174836</xdr:colOff>
      <xdr:row>23</xdr:row>
      <xdr:rowOff>16042</xdr:rowOff>
    </xdr:from>
    <xdr:to>
      <xdr:col>13</xdr:col>
      <xdr:colOff>191177</xdr:colOff>
      <xdr:row>42</xdr:row>
      <xdr:rowOff>169332</xdr:rowOff>
    </xdr:to>
    <xdr:grpSp>
      <xdr:nvGrpSpPr>
        <xdr:cNvPr id="2535" name="Group 312">
          <a:extLst>
            <a:ext uri="{FF2B5EF4-FFF2-40B4-BE49-F238E27FC236}">
              <a16:creationId xmlns:a16="http://schemas.microsoft.com/office/drawing/2014/main" id="{A8379BE6-D383-EF1B-8302-B883B36228D0}"/>
            </a:ext>
          </a:extLst>
        </xdr:cNvPr>
        <xdr:cNvGrpSpPr/>
      </xdr:nvGrpSpPr>
      <xdr:grpSpPr>
        <a:xfrm>
          <a:off x="174836" y="4047022"/>
          <a:ext cx="7941141" cy="3483230"/>
          <a:chOff x="54117" y="3496548"/>
          <a:chExt cx="6778813" cy="2926999"/>
        </a:xfrm>
      </xdr:grpSpPr>
      <xdr:grpSp>
        <xdr:nvGrpSpPr>
          <xdr:cNvPr id="2536" name="Group 271">
            <a:extLst>
              <a:ext uri="{FF2B5EF4-FFF2-40B4-BE49-F238E27FC236}">
                <a16:creationId xmlns:a16="http://schemas.microsoft.com/office/drawing/2014/main" id="{4EDA38E3-CA59-F0D3-0E20-697F098D9458}"/>
              </a:ext>
            </a:extLst>
          </xdr:cNvPr>
          <xdr:cNvGrpSpPr/>
        </xdr:nvGrpSpPr>
        <xdr:grpSpPr>
          <a:xfrm>
            <a:off x="54117" y="3496548"/>
            <a:ext cx="6778813" cy="2926999"/>
            <a:chOff x="0" y="3374116"/>
            <a:chExt cx="6177351" cy="2686346"/>
          </a:xfrm>
        </xdr:grpSpPr>
        <xdr:grpSp>
          <xdr:nvGrpSpPr>
            <xdr:cNvPr id="2537" name="Group 273">
              <a:extLst>
                <a:ext uri="{FF2B5EF4-FFF2-40B4-BE49-F238E27FC236}">
                  <a16:creationId xmlns:a16="http://schemas.microsoft.com/office/drawing/2014/main" id="{AF8BCFD1-7634-3DFB-780A-777E85959326}"/>
                </a:ext>
              </a:extLst>
            </xdr:cNvPr>
            <xdr:cNvGrpSpPr/>
          </xdr:nvGrpSpPr>
          <xdr:grpSpPr>
            <a:xfrm>
              <a:off x="0" y="3374116"/>
              <a:ext cx="6170083" cy="1002373"/>
              <a:chOff x="0" y="3307564"/>
              <a:chExt cx="6284258" cy="974467"/>
            </a:xfrm>
          </xdr:grpSpPr>
          <xdr:pic>
            <xdr:nvPicPr>
              <xdr:cNvPr id="2538" name="Picture 3">
                <a:extLst>
                  <a:ext uri="{FF2B5EF4-FFF2-40B4-BE49-F238E27FC236}">
                    <a16:creationId xmlns:a16="http://schemas.microsoft.com/office/drawing/2014/main" id="{0BEFC1D8-A6FC-296C-8ED5-F114DC69467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4899" t="14391" r="16789" b="15195"/>
              <a:stretch>
                <a:fillRect/>
              </a:stretch>
            </xdr:blipFill>
            <xdr:spPr bwMode="auto">
              <a:xfrm>
                <a:off x="0" y="3307564"/>
                <a:ext cx="863374" cy="635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539" name="Rectangle 278">
                <a:extLst>
                  <a:ext uri="{FF2B5EF4-FFF2-40B4-BE49-F238E27FC236}">
                    <a16:creationId xmlns:a16="http://schemas.microsoft.com/office/drawing/2014/main" id="{924C200B-61B8-CD41-439A-5219CCF9CCAE}"/>
                  </a:ext>
                </a:extLst>
              </xdr:cNvPr>
              <xdr:cNvSpPr/>
            </xdr:nvSpPr>
            <xdr:spPr>
              <a:xfrm>
                <a:off x="895488" y="3336486"/>
                <a:ext cx="5388770" cy="498914"/>
              </a:xfrm>
              <a:prstGeom prst="rect">
                <a:avLst/>
              </a:prstGeom>
              <a:solidFill>
                <a:srgbClr val="007586"/>
              </a:solidFill>
              <a:ln>
                <a:solidFill>
                  <a:srgbClr val="00758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lang="en-AU" sz="2400" b="1">
                    <a:latin typeface="Arial" panose="020B0604020202020204" pitchFamily="34" charset="0"/>
                    <a:cs typeface="Arial" panose="020B0604020202020204" pitchFamily="34" charset="0"/>
                  </a:rPr>
                  <a:t>Workbook</a:t>
                </a:r>
                <a:r>
                  <a:rPr lang="en-AU" sz="2400" b="1" baseline="0">
                    <a:latin typeface="Arial" panose="020B0604020202020204" pitchFamily="34" charset="0"/>
                    <a:cs typeface="Arial" panose="020B0604020202020204" pitchFamily="34" charset="0"/>
                  </a:rPr>
                  <a:t> instructions</a:t>
                </a:r>
                <a:endParaRPr lang="en-AU" sz="2400" b="1">
                  <a:latin typeface="Arial" panose="020B0604020202020204" pitchFamily="34" charset="0"/>
                  <a:cs typeface="Arial" panose="020B0604020202020204" pitchFamily="34" charset="0"/>
                </a:endParaRPr>
              </a:p>
            </xdr:txBody>
          </xdr:sp>
          <xdr:sp macro="" textlink="">
            <xdr:nvSpPr>
              <xdr:cNvPr id="2540" name="Rectangle 279">
                <a:extLst>
                  <a:ext uri="{FF2B5EF4-FFF2-40B4-BE49-F238E27FC236}">
                    <a16:creationId xmlns:a16="http://schemas.microsoft.com/office/drawing/2014/main" id="{5B2DFD49-9D74-80D5-B423-C66716E89C9C}"/>
                  </a:ext>
                </a:extLst>
              </xdr:cNvPr>
              <xdr:cNvSpPr/>
            </xdr:nvSpPr>
            <xdr:spPr>
              <a:xfrm>
                <a:off x="66675" y="3979395"/>
                <a:ext cx="6206714" cy="302636"/>
              </a:xfrm>
              <a:prstGeom prst="rect">
                <a:avLst/>
              </a:prstGeom>
              <a:solidFill>
                <a:srgbClr val="007586"/>
              </a:solidFill>
              <a:ln>
                <a:solidFill>
                  <a:srgbClr val="00758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nchorCtr="0"/>
              <a:lstStyle/>
              <a:p>
                <a:pPr algn="l"/>
                <a:r>
                  <a:rPr lang="en-AU" sz="1400" b="1">
                    <a:latin typeface="Arial" panose="020B0604020202020204" pitchFamily="34" charset="0"/>
                    <a:cs typeface="Arial" panose="020B0604020202020204" pitchFamily="34" charset="0"/>
                  </a:rPr>
                  <a:t>The </a:t>
                </a:r>
                <a:r>
                  <a:rPr lang="en-AU" sz="1400" b="1" baseline="0">
                    <a:latin typeface="Arial" panose="020B0604020202020204" pitchFamily="34" charset="0"/>
                    <a:cs typeface="Arial" panose="020B0604020202020204" pitchFamily="34" charset="0"/>
                  </a:rPr>
                  <a:t>Clinical Governance Maturity Matrix (CGMM) workbook</a:t>
                </a:r>
                <a:endParaRPr lang="en-AU" sz="1400" b="1">
                  <a:latin typeface="Arial" panose="020B0604020202020204" pitchFamily="34" charset="0"/>
                  <a:cs typeface="Arial" panose="020B0604020202020204" pitchFamily="34" charset="0"/>
                </a:endParaRPr>
              </a:p>
            </xdr:txBody>
          </xdr:sp>
        </xdr:grpSp>
        <xdr:sp macro="" textlink="">
          <xdr:nvSpPr>
            <xdr:cNvPr id="2541" name="TextBox 274">
              <a:extLst>
                <a:ext uri="{FF2B5EF4-FFF2-40B4-BE49-F238E27FC236}">
                  <a16:creationId xmlns:a16="http://schemas.microsoft.com/office/drawing/2014/main" id="{A066B95F-C3E5-FCD6-FEFE-83578DAA4721}"/>
                </a:ext>
              </a:extLst>
            </xdr:cNvPr>
            <xdr:cNvSpPr txBox="1"/>
          </xdr:nvSpPr>
          <xdr:spPr>
            <a:xfrm>
              <a:off x="47254" y="4453447"/>
              <a:ext cx="6130097" cy="1607015"/>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chemeClr val="dk1"/>
                  </a:solidFill>
                  <a:effectLst/>
                  <a:latin typeface="Arial" panose="020B0604020202020204" pitchFamily="34" charset="0"/>
                  <a:ea typeface="+mn-ea"/>
                  <a:cs typeface="Arial" panose="020B0604020202020204" pitchFamily="34" charset="0"/>
                </a:rPr>
                <a:t>The </a:t>
              </a:r>
              <a:r>
                <a:rPr lang="en-AU" sz="1000" b="1">
                  <a:solidFill>
                    <a:srgbClr val="007586"/>
                  </a:solidFill>
                  <a:effectLst/>
                  <a:latin typeface="Arial" panose="020B0604020202020204" pitchFamily="34" charset="0"/>
                  <a:ea typeface="+mn-ea"/>
                  <a:cs typeface="Arial" panose="020B0604020202020204" pitchFamily="34" charset="0"/>
                </a:rPr>
                <a:t>Clinical Governance Maturity Matrix: Self-assessment workbook for health services </a:t>
              </a:r>
              <a:r>
                <a:rPr lang="en-AU" sz="1000">
                  <a:solidFill>
                    <a:schemeClr val="dk1"/>
                  </a:solidFill>
                  <a:effectLst/>
                  <a:latin typeface="Arial" panose="020B0604020202020204" pitchFamily="34" charset="0"/>
                  <a:ea typeface="+mn-ea"/>
                  <a:cs typeface="Arial" panose="020B0604020202020204" pitchFamily="34" charset="0"/>
                </a:rPr>
                <a:t>is</a:t>
              </a:r>
              <a:r>
                <a:rPr lang="en-AU" sz="1000" baseline="0">
                  <a:solidFill>
                    <a:schemeClr val="dk1"/>
                  </a:solidFill>
                  <a:effectLst/>
                  <a:latin typeface="Arial" panose="020B0604020202020204" pitchFamily="34" charset="0"/>
                  <a:ea typeface="+mn-ea"/>
                  <a:cs typeface="Arial" panose="020B0604020202020204" pitchFamily="34" charset="0"/>
                </a:rPr>
                <a:t> designed to support health services to self-assess their</a:t>
              </a:r>
              <a:r>
                <a:rPr lang="en-AU" sz="1000">
                  <a:solidFill>
                    <a:schemeClr val="dk1"/>
                  </a:solidFill>
                  <a:effectLst/>
                  <a:latin typeface="Arial" panose="020B0604020202020204" pitchFamily="34" charset="0"/>
                  <a:ea typeface="+mn-ea"/>
                  <a:cs typeface="Arial" panose="020B0604020202020204" pitchFamily="34" charset="0"/>
                </a:rPr>
                <a:t> clinical governance maturity in a structured and consistent format. It is a central mechanism for assessing and assigning maturity ratings across each clinical governance sub-criteria, documenting maturity assessment rationale and insights, viewing maturity assessment outcomes, and prioritising, planning and monitoring clinical governance improvements.</a:t>
              </a:r>
            </a:p>
            <a:p>
              <a:endParaRPr lang="en-AU" sz="1000">
                <a:solidFill>
                  <a:schemeClr val="dk1"/>
                </a:solidFill>
                <a:effectLst/>
                <a:latin typeface="Arial" panose="020B0604020202020204" pitchFamily="34" charset="0"/>
                <a:ea typeface="+mn-ea"/>
                <a:cs typeface="Arial" panose="020B0604020202020204" pitchFamily="34" charset="0"/>
              </a:endParaRPr>
            </a:p>
            <a:p>
              <a:endParaRPr lang="en-AU" sz="1000">
                <a:solidFill>
                  <a:schemeClr val="dk1"/>
                </a:solidFill>
                <a:effectLst/>
                <a:latin typeface="Arial" panose="020B0604020202020204" pitchFamily="34" charset="0"/>
                <a:ea typeface="+mn-ea"/>
                <a:cs typeface="Arial" panose="020B0604020202020204" pitchFamily="34" charset="0"/>
              </a:endParaRPr>
            </a:p>
            <a:p>
              <a:endParaRPr lang="en-AU" sz="1000">
                <a:solidFill>
                  <a:schemeClr val="dk1"/>
                </a:solidFill>
                <a:effectLst/>
                <a:latin typeface="Arial" panose="020B0604020202020204" pitchFamily="34" charset="0"/>
                <a:ea typeface="+mn-ea"/>
                <a:cs typeface="Arial" panose="020B0604020202020204" pitchFamily="34" charset="0"/>
              </a:endParaRPr>
            </a:p>
            <a:p>
              <a:endParaRPr lang="en-AU" sz="1000">
                <a:solidFill>
                  <a:schemeClr val="dk1"/>
                </a:solidFill>
                <a:effectLst/>
                <a:latin typeface="Arial" panose="020B0604020202020204" pitchFamily="34" charset="0"/>
                <a:ea typeface="+mn-ea"/>
                <a:cs typeface="Arial" panose="020B0604020202020204" pitchFamily="34" charset="0"/>
              </a:endParaRPr>
            </a:p>
            <a:p>
              <a:endParaRPr lang="en-AU" sz="1000">
                <a:solidFill>
                  <a:schemeClr val="dk1"/>
                </a:solidFill>
                <a:effectLst/>
                <a:latin typeface="Arial" panose="020B0604020202020204" pitchFamily="34" charset="0"/>
                <a:ea typeface="+mn-ea"/>
                <a:cs typeface="Arial" panose="020B0604020202020204" pitchFamily="34" charset="0"/>
              </a:endParaRPr>
            </a:p>
            <a:p>
              <a:endParaRPr lang="en-AU" sz="1000">
                <a:solidFill>
                  <a:schemeClr val="dk1"/>
                </a:solidFill>
                <a:effectLst/>
                <a:latin typeface="Arial" panose="020B0604020202020204" pitchFamily="34" charset="0"/>
                <a:ea typeface="+mn-ea"/>
                <a:cs typeface="Arial" panose="020B0604020202020204" pitchFamily="34" charset="0"/>
              </a:endParaRPr>
            </a:p>
            <a:p>
              <a:endParaRPr lang="en-AU" sz="1000">
                <a:solidFill>
                  <a:schemeClr val="dk1"/>
                </a:solidFill>
                <a:effectLst/>
                <a:latin typeface="Arial" panose="020B0604020202020204" pitchFamily="34" charset="0"/>
                <a:ea typeface="+mn-ea"/>
                <a:cs typeface="Arial" panose="020B0604020202020204" pitchFamily="34" charset="0"/>
              </a:endParaRPr>
            </a:p>
            <a:p>
              <a:endParaRPr lang="en-AU" sz="1000">
                <a:solidFill>
                  <a:schemeClr val="dk1"/>
                </a:solidFill>
                <a:effectLst/>
                <a:latin typeface="Arial" panose="020B0604020202020204" pitchFamily="34" charset="0"/>
                <a:ea typeface="+mn-ea"/>
                <a:cs typeface="Arial" panose="020B0604020202020204" pitchFamily="34" charset="0"/>
              </a:endParaRPr>
            </a:p>
            <a:p>
              <a:endParaRPr lang="en-AU" sz="1000">
                <a:solidFill>
                  <a:schemeClr val="dk1"/>
                </a:solidFill>
                <a:effectLst/>
                <a:latin typeface="Arial" panose="020B0604020202020204" pitchFamily="34" charset="0"/>
                <a:ea typeface="+mn-ea"/>
                <a:cs typeface="Arial" panose="020B0604020202020204" pitchFamily="34" charset="0"/>
              </a:endParaRPr>
            </a:p>
            <a:p>
              <a:endParaRPr lang="en-AU" sz="1000">
                <a:solidFill>
                  <a:schemeClr val="dk1"/>
                </a:solidFill>
                <a:effectLst/>
                <a:latin typeface="Arial" panose="020B0604020202020204" pitchFamily="34" charset="0"/>
                <a:ea typeface="+mn-ea"/>
                <a:cs typeface="Arial" panose="020B0604020202020204" pitchFamily="34" charset="0"/>
              </a:endParaRPr>
            </a:p>
            <a:p>
              <a:pPr marL="0" marR="0" lvl="0" indent="0" algn="r" defTabSz="914400" eaLnBrk="1" fontAlgn="auto" latinLnBrk="0" hangingPunct="1">
                <a:lnSpc>
                  <a:spcPct val="100000"/>
                </a:lnSpc>
                <a:spcBef>
                  <a:spcPts val="0"/>
                </a:spcBef>
                <a:spcAft>
                  <a:spcPts val="0"/>
                </a:spcAft>
                <a:buClrTx/>
                <a:buSzTx/>
                <a:buFontTx/>
                <a:buNone/>
                <a:tabLst/>
                <a:defRPr/>
              </a:pPr>
              <a:r>
                <a:rPr lang="en-AU" sz="1000">
                  <a:solidFill>
                    <a:schemeClr val="dk1"/>
                  </a:solidFill>
                  <a:effectLst/>
                  <a:latin typeface="Arial" panose="020B0604020202020204" pitchFamily="34" charset="0"/>
                  <a:ea typeface="+mn-ea"/>
                  <a:cs typeface="Arial" panose="020B0604020202020204" pitchFamily="34" charset="0"/>
                </a:rPr>
                <a:t>			</a:t>
              </a:r>
              <a:endParaRPr lang="en-AU" sz="1000">
                <a:effectLst/>
                <a:latin typeface="Arial" panose="020B0604020202020204" pitchFamily="34" charset="0"/>
                <a:cs typeface="Arial" panose="020B0604020202020204" pitchFamily="34" charset="0"/>
              </a:endParaRPr>
            </a:p>
            <a:p>
              <a:endParaRPr lang="en-AU" sz="1000">
                <a:solidFill>
                  <a:schemeClr val="dk1"/>
                </a:solidFill>
                <a:effectLst/>
                <a:latin typeface="Arial" panose="020B0604020202020204" pitchFamily="34" charset="0"/>
                <a:ea typeface="+mn-ea"/>
                <a:cs typeface="Arial" panose="020B0604020202020204" pitchFamily="34" charset="0"/>
              </a:endParaRPr>
            </a:p>
          </xdr:txBody>
        </xdr:sp>
        <xdr:sp macro="" textlink="">
          <xdr:nvSpPr>
            <xdr:cNvPr id="2542" name="TextBox 276">
              <a:extLst>
                <a:ext uri="{FF2B5EF4-FFF2-40B4-BE49-F238E27FC236}">
                  <a16:creationId xmlns:a16="http://schemas.microsoft.com/office/drawing/2014/main" id="{0594B56B-2457-2297-FA31-310608C4BA2C}"/>
                </a:ext>
              </a:extLst>
            </xdr:cNvPr>
            <xdr:cNvSpPr txBox="1"/>
          </xdr:nvSpPr>
          <xdr:spPr>
            <a:xfrm>
              <a:off x="937272" y="5290849"/>
              <a:ext cx="4908803" cy="48943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000">
                  <a:solidFill>
                    <a:schemeClr val="dk1"/>
                  </a:solidFill>
                  <a:effectLst/>
                  <a:latin typeface="Arial" panose="020B0604020202020204" pitchFamily="34" charset="0"/>
                  <a:ea typeface="+mn-ea"/>
                  <a:cs typeface="Arial" panose="020B0604020202020204" pitchFamily="34" charset="0"/>
                </a:rPr>
                <a:t>The CGMM has </a:t>
              </a:r>
              <a:r>
                <a:rPr lang="en-AU" sz="1000" b="0">
                  <a:solidFill>
                    <a:schemeClr val="tx1"/>
                  </a:solidFill>
                  <a:effectLst/>
                  <a:latin typeface="Arial" panose="020B0604020202020204" pitchFamily="34" charset="0"/>
                  <a:ea typeface="+mn-ea"/>
                  <a:cs typeface="Arial" panose="020B0604020202020204" pitchFamily="34" charset="0"/>
                </a:rPr>
                <a:t>five 'domains', </a:t>
              </a:r>
              <a:r>
                <a:rPr lang="en-AU" sz="1000">
                  <a:solidFill>
                    <a:schemeClr val="dk1"/>
                  </a:solidFill>
                  <a:effectLst/>
                  <a:latin typeface="Arial" panose="020B0604020202020204" pitchFamily="34" charset="0"/>
                  <a:ea typeface="+mn-ea"/>
                  <a:cs typeface="Arial" panose="020B0604020202020204" pitchFamily="34" charset="0"/>
                </a:rPr>
                <a:t>aligned with SCV's Victorian Clinical Governance Framework (VCGF). </a:t>
              </a:r>
              <a:r>
                <a:rPr lang="en-AU" sz="1000" b="0">
                  <a:solidFill>
                    <a:sysClr val="windowText" lastClr="000000"/>
                  </a:solidFill>
                  <a:effectLst/>
                  <a:latin typeface="+mn-lt"/>
                  <a:ea typeface="+mn-ea"/>
                  <a:cs typeface="+mn-cs"/>
                </a:rPr>
                <a:t>When using the CGMM, organisations should refer to the </a:t>
              </a:r>
              <a:r>
                <a:rPr lang="en-AU" sz="1000" b="0" u="sng">
                  <a:solidFill>
                    <a:sysClr val="windowText" lastClr="000000"/>
                  </a:solidFill>
                  <a:effectLst/>
                  <a:latin typeface="+mn-lt"/>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VCGF</a:t>
              </a:r>
              <a:r>
                <a:rPr lang="en-AU" sz="1000" b="0">
                  <a:solidFill>
                    <a:sysClr val="windowText" lastClr="000000"/>
                  </a:solidFill>
                  <a:effectLst/>
                  <a:latin typeface="+mn-lt"/>
                  <a:ea typeface="+mn-ea"/>
                  <a:cs typeface="+mn-cs"/>
                </a:rPr>
                <a:t> for key definitions and descriptions of the five domains that underpin the tool. </a:t>
              </a:r>
              <a:endParaRPr lang="en-AU" sz="1000">
                <a:effectLst/>
                <a:latin typeface="Arial" panose="020B0604020202020204" pitchFamily="34" charset="0"/>
                <a:cs typeface="Arial" panose="020B0604020202020204" pitchFamily="34" charset="0"/>
              </a:endParaRPr>
            </a:p>
            <a:p>
              <a:r>
                <a:rPr lang="en-AU" sz="1100" b="1">
                  <a:solidFill>
                    <a:schemeClr val="dk1"/>
                  </a:solidFill>
                  <a:effectLst/>
                  <a:latin typeface="Arial" panose="020B0604020202020204" pitchFamily="34" charset="0"/>
                  <a:ea typeface="+mn-ea"/>
                  <a:cs typeface="Arial" panose="020B0604020202020204" pitchFamily="34" charset="0"/>
                </a:rPr>
                <a:t> </a:t>
              </a:r>
            </a:p>
            <a:p>
              <a:endParaRPr lang="en-AU" sz="1100" b="1">
                <a:solidFill>
                  <a:schemeClr val="dk1"/>
                </a:solidFill>
                <a:effectLst/>
                <a:latin typeface="Arial" panose="020B0604020202020204" pitchFamily="34" charset="0"/>
                <a:ea typeface="+mn-ea"/>
                <a:cs typeface="Arial" panose="020B0604020202020204" pitchFamily="34" charset="0"/>
              </a:endParaRPr>
            </a:p>
          </xdr:txBody>
        </xdr:sp>
      </xdr:grpSp>
      <xdr:pic>
        <xdr:nvPicPr>
          <xdr:cNvPr id="2543" name="Picture 310" descr="Clinical governance tools, frameworks ...">
            <a:extLst>
              <a:ext uri="{FF2B5EF4-FFF2-40B4-BE49-F238E27FC236}">
                <a16:creationId xmlns:a16="http://schemas.microsoft.com/office/drawing/2014/main" id="{8D362ED3-D46D-B487-D761-FE650429DA27}"/>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4104" t="10398" r="24552" b="9887"/>
          <a:stretch>
            <a:fillRect/>
          </a:stretch>
        </xdr:blipFill>
        <xdr:spPr bwMode="auto">
          <a:xfrm>
            <a:off x="269082" y="5261291"/>
            <a:ext cx="771307" cy="1078643"/>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17</xdr:col>
      <xdr:colOff>0</xdr:colOff>
      <xdr:row>23</xdr:row>
      <xdr:rowOff>69935</xdr:rowOff>
    </xdr:from>
    <xdr:to>
      <xdr:col>30</xdr:col>
      <xdr:colOff>534160</xdr:colOff>
      <xdr:row>46</xdr:row>
      <xdr:rowOff>104775</xdr:rowOff>
    </xdr:to>
    <xdr:grpSp>
      <xdr:nvGrpSpPr>
        <xdr:cNvPr id="7" name="Group 1133">
          <a:extLst>
            <a:ext uri="{FF2B5EF4-FFF2-40B4-BE49-F238E27FC236}">
              <a16:creationId xmlns:a16="http://schemas.microsoft.com/office/drawing/2014/main" id="{634920FC-3D80-E8CF-01DA-976695396F50}"/>
            </a:ext>
          </a:extLst>
        </xdr:cNvPr>
        <xdr:cNvGrpSpPr/>
      </xdr:nvGrpSpPr>
      <xdr:grpSpPr>
        <a:xfrm>
          <a:off x="9060180" y="4100915"/>
          <a:ext cx="7849360" cy="4065820"/>
          <a:chOff x="11432876" y="4072979"/>
          <a:chExt cx="8171706" cy="3367143"/>
        </a:xfrm>
      </xdr:grpSpPr>
      <xdr:grpSp>
        <xdr:nvGrpSpPr>
          <xdr:cNvPr id="8" name="Group 428">
            <a:extLst>
              <a:ext uri="{FF2B5EF4-FFF2-40B4-BE49-F238E27FC236}">
                <a16:creationId xmlns:a16="http://schemas.microsoft.com/office/drawing/2014/main" id="{13410F22-56E5-4291-865D-45C8FFE9EAC6}"/>
              </a:ext>
            </a:extLst>
          </xdr:cNvPr>
          <xdr:cNvGrpSpPr/>
        </xdr:nvGrpSpPr>
        <xdr:grpSpPr>
          <a:xfrm>
            <a:off x="11432876" y="4072979"/>
            <a:ext cx="8171706" cy="3367143"/>
            <a:chOff x="-81513" y="7473712"/>
            <a:chExt cx="6128819" cy="2566070"/>
          </a:xfrm>
        </xdr:grpSpPr>
        <xdr:sp macro="" textlink="">
          <xdr:nvSpPr>
            <xdr:cNvPr id="9" name="Rectangle 429">
              <a:extLst>
                <a:ext uri="{FF2B5EF4-FFF2-40B4-BE49-F238E27FC236}">
                  <a16:creationId xmlns:a16="http://schemas.microsoft.com/office/drawing/2014/main" id="{6CF477D4-FFF1-6671-BD41-826BDF23F941}"/>
                </a:ext>
              </a:extLst>
            </xdr:cNvPr>
            <xdr:cNvSpPr/>
          </xdr:nvSpPr>
          <xdr:spPr>
            <a:xfrm>
              <a:off x="-81512" y="7473712"/>
              <a:ext cx="6124619" cy="311303"/>
            </a:xfrm>
            <a:prstGeom prst="rect">
              <a:avLst/>
            </a:prstGeom>
            <a:solidFill>
              <a:srgbClr val="007586"/>
            </a:solidFill>
            <a:ln>
              <a:solidFill>
                <a:srgbClr val="00758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nchorCtr="0"/>
            <a:lstStyle/>
            <a:p>
              <a:pPr algn="l"/>
              <a:r>
                <a:rPr lang="en-AU" sz="1400" b="1">
                  <a:latin typeface="Arial" panose="020B0604020202020204" pitchFamily="34" charset="0"/>
                  <a:cs typeface="Arial" panose="020B0604020202020204" pitchFamily="34" charset="0"/>
                </a:rPr>
                <a:t>Maturity</a:t>
              </a:r>
              <a:r>
                <a:rPr lang="en-AU" sz="1400" b="1" baseline="0">
                  <a:latin typeface="Arial" panose="020B0604020202020204" pitchFamily="34" charset="0"/>
                  <a:cs typeface="Arial" panose="020B0604020202020204" pitchFamily="34" charset="0"/>
                </a:rPr>
                <a:t> levels </a:t>
              </a:r>
              <a:endParaRPr lang="en-AU" sz="1400" b="1">
                <a:latin typeface="Arial" panose="020B0604020202020204" pitchFamily="34" charset="0"/>
                <a:cs typeface="Arial" panose="020B0604020202020204" pitchFamily="34" charset="0"/>
              </a:endParaRPr>
            </a:p>
          </xdr:txBody>
        </xdr:sp>
        <xdr:sp macro="" textlink="">
          <xdr:nvSpPr>
            <xdr:cNvPr id="10" name="TextBox 430">
              <a:extLst>
                <a:ext uri="{FF2B5EF4-FFF2-40B4-BE49-F238E27FC236}">
                  <a16:creationId xmlns:a16="http://schemas.microsoft.com/office/drawing/2014/main" id="{31144E17-9EF7-9037-31A4-AD818E744E17}"/>
                </a:ext>
              </a:extLst>
            </xdr:cNvPr>
            <xdr:cNvSpPr txBox="1"/>
          </xdr:nvSpPr>
          <xdr:spPr>
            <a:xfrm>
              <a:off x="-81513" y="7829364"/>
              <a:ext cx="6128819" cy="2210418"/>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000">
                  <a:solidFill>
                    <a:schemeClr val="dk1"/>
                  </a:solidFill>
                  <a:effectLst/>
                  <a:latin typeface="+mn-lt"/>
                  <a:ea typeface="+mn-ea"/>
                  <a:cs typeface="+mn-cs"/>
                </a:rPr>
                <a:t>Each CGMM sub-criterion is assessed on a five-level scale:</a:t>
              </a:r>
            </a:p>
            <a:p>
              <a:pPr marL="0" marR="0" lvl="0" indent="0" defTabSz="914400" eaLnBrk="1" fontAlgn="auto" latinLnBrk="0" hangingPunct="1">
                <a:lnSpc>
                  <a:spcPct val="100000"/>
                </a:lnSpc>
                <a:spcBef>
                  <a:spcPts val="0"/>
                </a:spcBef>
                <a:spcAft>
                  <a:spcPts val="0"/>
                </a:spcAft>
                <a:buClrTx/>
                <a:buSzTx/>
                <a:buFontTx/>
                <a:buNone/>
                <a:tabLst/>
                <a:defRPr/>
              </a:pPr>
              <a:endParaRPr lang="en-AU" sz="1000">
                <a:solidFill>
                  <a:schemeClr val="dk1"/>
                </a:solidFill>
                <a:effectLst/>
                <a:latin typeface="+mn-lt"/>
                <a:ea typeface="+mn-ea"/>
                <a:cs typeface="+mn-cs"/>
              </a:endParaRPr>
            </a:p>
            <a:p>
              <a:pPr lvl="1"/>
              <a:r>
                <a:rPr lang="en-AU" sz="1000">
                  <a:solidFill>
                    <a:schemeClr val="dk1"/>
                  </a:solidFill>
                  <a:effectLst/>
                  <a:latin typeface="+mn-lt"/>
                  <a:ea typeface="+mn-ea"/>
                  <a:cs typeface="+mn-cs"/>
                </a:rPr>
                <a:t>-</a:t>
              </a:r>
              <a:r>
                <a:rPr lang="en-AU" sz="1000" baseline="0">
                  <a:solidFill>
                    <a:schemeClr val="dk1"/>
                  </a:solidFill>
                  <a:effectLst/>
                  <a:latin typeface="+mn-lt"/>
                  <a:ea typeface="+mn-ea"/>
                  <a:cs typeface="+mn-cs"/>
                </a:rPr>
                <a:t> </a:t>
              </a:r>
              <a:r>
                <a:rPr lang="en-AU" sz="1000">
                  <a:solidFill>
                    <a:schemeClr val="dk1"/>
                  </a:solidFill>
                  <a:effectLst/>
                  <a:latin typeface="+mn-lt"/>
                  <a:ea typeface="+mn-ea"/>
                  <a:cs typeface="+mn-cs"/>
                </a:rPr>
                <a:t>Level 1 – low maturity</a:t>
              </a:r>
            </a:p>
            <a:p>
              <a:pPr marL="457200" marR="0" lvl="1" indent="0" defTabSz="914400" eaLnBrk="1" fontAlgn="auto" latinLnBrk="0" hangingPunct="1">
                <a:lnSpc>
                  <a:spcPct val="100000"/>
                </a:lnSpc>
                <a:spcBef>
                  <a:spcPts val="0"/>
                </a:spcBef>
                <a:spcAft>
                  <a:spcPts val="0"/>
                </a:spcAft>
                <a:buClrTx/>
                <a:buSzTx/>
                <a:buFontTx/>
                <a:buNone/>
                <a:tabLst/>
                <a:defRPr/>
              </a:pPr>
              <a:r>
                <a:rPr lang="en-AU" sz="1000">
                  <a:solidFill>
                    <a:schemeClr val="dk1"/>
                  </a:solidFill>
                  <a:effectLst/>
                  <a:latin typeface="+mn-lt"/>
                  <a:ea typeface="+mn-ea"/>
                  <a:cs typeface="+mn-cs"/>
                </a:rPr>
                <a:t>- Level 5 – high maturity</a:t>
              </a:r>
            </a:p>
            <a:p>
              <a:pPr marL="0" marR="0" lvl="0" indent="0" defTabSz="914400" eaLnBrk="1" fontAlgn="auto" latinLnBrk="0" hangingPunct="1">
                <a:lnSpc>
                  <a:spcPct val="100000"/>
                </a:lnSpc>
                <a:spcBef>
                  <a:spcPts val="0"/>
                </a:spcBef>
                <a:spcAft>
                  <a:spcPts val="0"/>
                </a:spcAft>
                <a:buClrTx/>
                <a:buSzTx/>
                <a:buFontTx/>
                <a:buNone/>
                <a:tabLst/>
                <a:defRPr/>
              </a:pPr>
              <a:endParaRPr lang="en-AU" sz="10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000">
                  <a:solidFill>
                    <a:schemeClr val="dk1"/>
                  </a:solidFill>
                  <a:effectLst/>
                  <a:latin typeface="+mn-lt"/>
                  <a:ea typeface="+mn-ea"/>
                  <a:cs typeface="+mn-cs"/>
                </a:rPr>
                <a:t>Level 3 generally reflects the expected standard. Ratings are </a:t>
              </a:r>
              <a:r>
                <a:rPr lang="en-AU" sz="1000" b="1">
                  <a:solidFill>
                    <a:schemeClr val="dk1"/>
                  </a:solidFill>
                  <a:effectLst/>
                  <a:latin typeface="+mn-lt"/>
                  <a:ea typeface="+mn-ea"/>
                  <a:cs typeface="+mn-cs"/>
                </a:rPr>
                <a:t>not performance scores</a:t>
              </a:r>
              <a:r>
                <a:rPr lang="en-AU" sz="1000">
                  <a:solidFill>
                    <a:schemeClr val="dk1"/>
                  </a:solidFill>
                  <a:effectLst/>
                  <a:latin typeface="+mn-lt"/>
                  <a:ea typeface="+mn-ea"/>
                  <a:cs typeface="+mn-cs"/>
                </a:rPr>
                <a:t>; they provide insights for improvement.</a:t>
              </a:r>
            </a:p>
            <a:p>
              <a:pPr lvl="1"/>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000">
                  <a:solidFill>
                    <a:schemeClr val="dk1"/>
                  </a:solidFill>
                  <a:effectLst/>
                  <a:latin typeface="+mn-lt"/>
                  <a:ea typeface="+mn-ea"/>
                  <a:cs typeface="+mn-cs"/>
                </a:rPr>
                <a:t>We acknowledge that not all health service contexts will enable achievement of mid-to-high or high maturity. It is important for health services to carefully consider what excellence looks like within their organisational context, priorities, and goals.</a:t>
              </a:r>
            </a:p>
            <a:p>
              <a:pPr marL="0" marR="0" lvl="0" indent="0" defTabSz="914400" eaLnBrk="1" fontAlgn="auto" latinLnBrk="0" hangingPunct="1">
                <a:lnSpc>
                  <a:spcPct val="100000"/>
                </a:lnSpc>
                <a:spcBef>
                  <a:spcPts val="0"/>
                </a:spcBef>
                <a:spcAft>
                  <a:spcPts val="0"/>
                </a:spcAft>
                <a:buClrTx/>
                <a:buSzTx/>
                <a:buFontTx/>
                <a:buNone/>
                <a:tabLst/>
                <a:defRPr/>
              </a:pPr>
              <a:endParaRPr lang="en-AU" sz="10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0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0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000">
                <a:solidFill>
                  <a:schemeClr val="dk1"/>
                </a:solidFill>
                <a:effectLst/>
                <a:latin typeface="+mn-lt"/>
                <a:ea typeface="+mn-ea"/>
                <a:cs typeface="+mn-cs"/>
              </a:endParaRPr>
            </a:p>
            <a:p>
              <a:endParaRPr lang="en-AU" sz="1100" b="0">
                <a:solidFill>
                  <a:schemeClr val="dk1"/>
                </a:solidFill>
                <a:effectLst/>
                <a:latin typeface="Arial" panose="020B0604020202020204" pitchFamily="34" charset="0"/>
                <a:ea typeface="+mn-ea"/>
                <a:cs typeface="Arial" panose="020B0604020202020204" pitchFamily="34" charset="0"/>
              </a:endParaRPr>
            </a:p>
            <a:p>
              <a:endParaRPr lang="en-AU" sz="1100" b="0">
                <a:solidFill>
                  <a:schemeClr val="dk1"/>
                </a:solidFill>
                <a:effectLst/>
                <a:latin typeface="Arial" panose="020B0604020202020204" pitchFamily="34" charset="0"/>
                <a:ea typeface="+mn-ea"/>
                <a:cs typeface="Arial" panose="020B0604020202020204" pitchFamily="34" charset="0"/>
              </a:endParaRPr>
            </a:p>
            <a:p>
              <a:endParaRPr lang="en-AU" sz="1100" b="0">
                <a:solidFill>
                  <a:schemeClr val="dk1"/>
                </a:solidFill>
                <a:effectLst/>
                <a:latin typeface="Arial" panose="020B0604020202020204" pitchFamily="34" charset="0"/>
                <a:ea typeface="+mn-ea"/>
                <a:cs typeface="Arial" panose="020B0604020202020204" pitchFamily="34" charset="0"/>
              </a:endParaRPr>
            </a:p>
            <a:p>
              <a:endParaRPr lang="en-AU" sz="1100" b="0">
                <a:solidFill>
                  <a:schemeClr val="dk1"/>
                </a:solidFill>
                <a:effectLst/>
                <a:latin typeface="Arial" panose="020B0604020202020204" pitchFamily="34" charset="0"/>
                <a:ea typeface="+mn-ea"/>
                <a:cs typeface="Arial" panose="020B0604020202020204" pitchFamily="34" charset="0"/>
              </a:endParaRPr>
            </a:p>
            <a:p>
              <a:endParaRPr lang="en-AU" sz="1100" b="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0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000">
                  <a:solidFill>
                    <a:schemeClr val="dk1"/>
                  </a:solidFill>
                  <a:effectLst/>
                  <a:latin typeface="+mn-lt"/>
                  <a:ea typeface="+mn-ea"/>
                  <a:cs typeface="+mn-cs"/>
                </a:rPr>
                <a:t>Maturity ratings are not performance scores, instead they provide valuable insights to current state. Organisations should expect variation across domains and use the results to guide improvement efforts.  </a:t>
              </a:r>
              <a:endParaRPr lang="en-AU" sz="1000">
                <a:effectLst/>
              </a:endParaRPr>
            </a:p>
            <a:p>
              <a:endParaRPr lang="en-AU" sz="1100" b="0">
                <a:solidFill>
                  <a:schemeClr val="dk1"/>
                </a:solidFill>
                <a:effectLst/>
                <a:latin typeface="Arial" panose="020B0604020202020204" pitchFamily="34" charset="0"/>
                <a:ea typeface="+mn-ea"/>
                <a:cs typeface="Arial" panose="020B0604020202020204" pitchFamily="34" charset="0"/>
              </a:endParaRPr>
            </a:p>
            <a:p>
              <a:endParaRPr lang="en-AU" sz="1100" b="0">
                <a:solidFill>
                  <a:schemeClr val="dk1"/>
                </a:solidFill>
                <a:effectLst/>
                <a:latin typeface="Arial" panose="020B0604020202020204" pitchFamily="34" charset="0"/>
                <a:ea typeface="+mn-ea"/>
                <a:cs typeface="Arial" panose="020B0604020202020204" pitchFamily="34" charset="0"/>
              </a:endParaRPr>
            </a:p>
            <a:p>
              <a:endParaRPr lang="en-AU" sz="1000" b="0">
                <a:solidFill>
                  <a:schemeClr val="dk1"/>
                </a:solidFill>
                <a:effectLst/>
                <a:latin typeface="Arial" panose="020B0604020202020204" pitchFamily="34" charset="0"/>
                <a:ea typeface="+mn-ea"/>
                <a:cs typeface="Arial" panose="020B0604020202020204" pitchFamily="34" charset="0"/>
              </a:endParaRPr>
            </a:p>
            <a:p>
              <a:endParaRPr lang="en-AU" sz="1000">
                <a:solidFill>
                  <a:schemeClr val="dk1"/>
                </a:solidFill>
                <a:effectLst/>
                <a:latin typeface="+mn-lt"/>
                <a:ea typeface="+mn-ea"/>
                <a:cs typeface="+mn-cs"/>
              </a:endParaRPr>
            </a:p>
            <a:p>
              <a:endParaRPr lang="en-AU" sz="1000" b="0">
                <a:solidFill>
                  <a:schemeClr val="dk1"/>
                </a:solidFill>
                <a:effectLst/>
                <a:latin typeface="Arial" panose="020B0604020202020204" pitchFamily="34" charset="0"/>
                <a:ea typeface="+mn-ea"/>
                <a:cs typeface="Arial" panose="020B0604020202020204" pitchFamily="34" charset="0"/>
              </a:endParaRPr>
            </a:p>
            <a:p>
              <a:endParaRPr lang="en-AU" sz="1000" b="0">
                <a:solidFill>
                  <a:schemeClr val="dk1"/>
                </a:solidFill>
                <a:effectLst/>
                <a:latin typeface="Arial" panose="020B0604020202020204" pitchFamily="34" charset="0"/>
                <a:ea typeface="+mn-ea"/>
                <a:cs typeface="Arial" panose="020B0604020202020204" pitchFamily="34" charset="0"/>
              </a:endParaRPr>
            </a:p>
            <a:p>
              <a:endParaRPr lang="en-AU" sz="1000" b="0">
                <a:solidFill>
                  <a:schemeClr val="dk1"/>
                </a:solidFill>
                <a:effectLst/>
                <a:latin typeface="Arial" panose="020B0604020202020204" pitchFamily="34" charset="0"/>
                <a:ea typeface="+mn-ea"/>
                <a:cs typeface="Arial" panose="020B0604020202020204" pitchFamily="34" charset="0"/>
              </a:endParaRPr>
            </a:p>
          </xdr:txBody>
        </xdr:sp>
      </xdr:grpSp>
      <xdr:pic>
        <xdr:nvPicPr>
          <xdr:cNvPr id="11" name="Picture 433">
            <a:extLst>
              <a:ext uri="{FF2B5EF4-FFF2-40B4-BE49-F238E27FC236}">
                <a16:creationId xmlns:a16="http://schemas.microsoft.com/office/drawing/2014/main" id="{8F94C75B-6072-1C5A-E5AD-3C4A2853F4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5192" b="5616"/>
          <a:stretch>
            <a:fillRect/>
          </a:stretch>
        </xdr:blipFill>
        <xdr:spPr>
          <a:xfrm>
            <a:off x="11660110" y="5852058"/>
            <a:ext cx="7576783" cy="1003334"/>
          </a:xfrm>
          <a:prstGeom prst="rect">
            <a:avLst/>
          </a:prstGeom>
        </xdr:spPr>
      </xdr:pic>
    </xdr:grpSp>
    <xdr:clientData/>
  </xdr:twoCellAnchor>
  <xdr:twoCellAnchor>
    <xdr:from>
      <xdr:col>17</xdr:col>
      <xdr:colOff>0</xdr:colOff>
      <xdr:row>0</xdr:row>
      <xdr:rowOff>0</xdr:rowOff>
    </xdr:from>
    <xdr:to>
      <xdr:col>30</xdr:col>
      <xdr:colOff>562301</xdr:colOff>
      <xdr:row>23</xdr:row>
      <xdr:rowOff>0</xdr:rowOff>
    </xdr:to>
    <xdr:grpSp>
      <xdr:nvGrpSpPr>
        <xdr:cNvPr id="1133" name="Group 1132">
          <a:extLst>
            <a:ext uri="{FF2B5EF4-FFF2-40B4-BE49-F238E27FC236}">
              <a16:creationId xmlns:a16="http://schemas.microsoft.com/office/drawing/2014/main" id="{54EE63C7-47A5-5997-6120-0A9D8BFCFAF1}"/>
            </a:ext>
          </a:extLst>
        </xdr:cNvPr>
        <xdr:cNvGrpSpPr/>
      </xdr:nvGrpSpPr>
      <xdr:grpSpPr>
        <a:xfrm>
          <a:off x="9060180" y="0"/>
          <a:ext cx="7877501" cy="4030980"/>
          <a:chOff x="11447729" y="0"/>
          <a:chExt cx="8189841" cy="4016375"/>
        </a:xfrm>
      </xdr:grpSpPr>
      <xdr:sp macro="" textlink="">
        <xdr:nvSpPr>
          <xdr:cNvPr id="350" name="Rectangle 349">
            <a:extLst>
              <a:ext uri="{FF2B5EF4-FFF2-40B4-BE49-F238E27FC236}">
                <a16:creationId xmlns:a16="http://schemas.microsoft.com/office/drawing/2014/main" id="{475339FC-F2A0-4CF2-A9A8-0DE849A45C70}"/>
              </a:ext>
            </a:extLst>
          </xdr:cNvPr>
          <xdr:cNvSpPr/>
        </xdr:nvSpPr>
        <xdr:spPr>
          <a:xfrm>
            <a:off x="11447729" y="0"/>
            <a:ext cx="8152085" cy="403192"/>
          </a:xfrm>
          <a:prstGeom prst="rect">
            <a:avLst/>
          </a:prstGeom>
          <a:solidFill>
            <a:srgbClr val="007586"/>
          </a:solidFill>
          <a:ln>
            <a:solidFill>
              <a:srgbClr val="00758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nchorCtr="0"/>
          <a:lstStyle/>
          <a:p>
            <a:pPr algn="l"/>
            <a:r>
              <a:rPr lang="en-AU" sz="1400" b="1">
                <a:latin typeface="Arial" panose="020B0604020202020204" pitchFamily="34" charset="0"/>
                <a:cs typeface="Arial" panose="020B0604020202020204" pitchFamily="34" charset="0"/>
              </a:rPr>
              <a:t>Components</a:t>
            </a:r>
            <a:r>
              <a:rPr lang="en-AU" sz="1400" b="1" baseline="0">
                <a:latin typeface="Arial" panose="020B0604020202020204" pitchFamily="34" charset="0"/>
                <a:cs typeface="Arial" panose="020B0604020202020204" pitchFamily="34" charset="0"/>
              </a:rPr>
              <a:t> of the clinical governance domains in the CGMM</a:t>
            </a:r>
            <a:endParaRPr lang="en-AU" sz="1400" b="1">
              <a:latin typeface="Arial" panose="020B0604020202020204" pitchFamily="34" charset="0"/>
              <a:cs typeface="Arial" panose="020B0604020202020204" pitchFamily="34" charset="0"/>
            </a:endParaRPr>
          </a:p>
        </xdr:txBody>
      </xdr:sp>
      <xdr:sp macro="" textlink="">
        <xdr:nvSpPr>
          <xdr:cNvPr id="351" name="TextBox 350">
            <a:extLst>
              <a:ext uri="{FF2B5EF4-FFF2-40B4-BE49-F238E27FC236}">
                <a16:creationId xmlns:a16="http://schemas.microsoft.com/office/drawing/2014/main" id="{EFFBCB41-0A6E-4611-B922-CAEEF9F322F5}"/>
              </a:ext>
            </a:extLst>
          </xdr:cNvPr>
          <xdr:cNvSpPr txBox="1"/>
        </xdr:nvSpPr>
        <xdr:spPr>
          <a:xfrm>
            <a:off x="11452539" y="483964"/>
            <a:ext cx="8185031" cy="3532411"/>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spcBef>
                <a:spcPts val="800"/>
              </a:spcBef>
              <a:spcAft>
                <a:spcPts val="800"/>
              </a:spcAft>
              <a:buNone/>
            </a:pPr>
            <a:endParaRPr lang="en-AU" sz="1400">
              <a:solidFill>
                <a:srgbClr val="000000"/>
              </a:solidFill>
              <a:effectLst/>
              <a:latin typeface="Arial" panose="020B0604020202020204" pitchFamily="34" charset="0"/>
              <a:ea typeface="MS PGothic" panose="020B0600070205080204" pitchFamily="34" charset="-128"/>
              <a:cs typeface="Arial" panose="020B0604020202020204" pitchFamily="34" charset="0"/>
            </a:endParaRPr>
          </a:p>
          <a:p>
            <a:endParaRPr lang="en-AU" sz="1100" b="0">
              <a:solidFill>
                <a:schemeClr val="dk1"/>
              </a:solidFill>
              <a:effectLst/>
              <a:latin typeface="Arial" panose="020B0604020202020204" pitchFamily="34" charset="0"/>
              <a:ea typeface="+mn-ea"/>
              <a:cs typeface="Arial" panose="020B0604020202020204" pitchFamily="34" charset="0"/>
            </a:endParaRPr>
          </a:p>
        </xdr:txBody>
      </xdr:sp>
      <xdr:sp macro="" textlink="">
        <xdr:nvSpPr>
          <xdr:cNvPr id="426" name="TextBox 425">
            <a:extLst>
              <a:ext uri="{FF2B5EF4-FFF2-40B4-BE49-F238E27FC236}">
                <a16:creationId xmlns:a16="http://schemas.microsoft.com/office/drawing/2014/main" id="{7E968D78-F9B8-220C-FD2D-38D06D94947D}"/>
              </a:ext>
            </a:extLst>
          </xdr:cNvPr>
          <xdr:cNvSpPr txBox="1"/>
        </xdr:nvSpPr>
        <xdr:spPr>
          <a:xfrm>
            <a:off x="11631533" y="552762"/>
            <a:ext cx="3854405" cy="1082981"/>
          </a:xfrm>
          <a:prstGeom prst="rect">
            <a:avLst/>
          </a:prstGeom>
          <a:solidFill>
            <a:schemeClr val="bg1">
              <a:lumMod val="95000"/>
            </a:scheme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r>
              <a:rPr lang="en-AU" sz="1000">
                <a:solidFill>
                  <a:schemeClr val="dk1"/>
                </a:solidFill>
                <a:effectLst/>
                <a:latin typeface="+mn-lt"/>
                <a:ea typeface="+mn-ea"/>
                <a:cs typeface="+mn-cs"/>
              </a:rPr>
              <a:t>1. Domain title</a:t>
            </a:r>
          </a:p>
          <a:p>
            <a:pPr lvl="0"/>
            <a:r>
              <a:rPr lang="en-AU" sz="1000">
                <a:solidFill>
                  <a:schemeClr val="dk1"/>
                </a:solidFill>
                <a:effectLst/>
                <a:latin typeface="+mn-lt"/>
                <a:ea typeface="+mn-ea"/>
                <a:cs typeface="+mn-cs"/>
              </a:rPr>
              <a:t>2. Domain criteria </a:t>
            </a:r>
          </a:p>
          <a:p>
            <a:pPr lvl="0"/>
            <a:r>
              <a:rPr lang="en-AU" sz="1000">
                <a:solidFill>
                  <a:schemeClr val="dk1"/>
                </a:solidFill>
                <a:effectLst/>
                <a:latin typeface="+mn-lt"/>
                <a:ea typeface="+mn-ea"/>
                <a:cs typeface="+mn-cs"/>
              </a:rPr>
              <a:t>3.</a:t>
            </a:r>
            <a:r>
              <a:rPr lang="en-AU" sz="1000" baseline="0">
                <a:solidFill>
                  <a:schemeClr val="dk1"/>
                </a:solidFill>
                <a:effectLst/>
                <a:latin typeface="+mn-lt"/>
                <a:ea typeface="+mn-ea"/>
                <a:cs typeface="+mn-cs"/>
              </a:rPr>
              <a:t> </a:t>
            </a:r>
            <a:r>
              <a:rPr lang="en-AU" sz="1000">
                <a:solidFill>
                  <a:schemeClr val="dk1"/>
                </a:solidFill>
                <a:effectLst/>
                <a:latin typeface="+mn-lt"/>
                <a:ea typeface="+mn-ea"/>
                <a:cs typeface="+mn-cs"/>
              </a:rPr>
              <a:t>Criteria information</a:t>
            </a:r>
          </a:p>
          <a:p>
            <a:pPr lvl="0"/>
            <a:r>
              <a:rPr lang="en-AU" sz="1000">
                <a:solidFill>
                  <a:schemeClr val="dk1"/>
                </a:solidFill>
                <a:effectLst/>
                <a:latin typeface="+mn-lt"/>
                <a:ea typeface="+mn-ea"/>
                <a:cs typeface="+mn-cs"/>
              </a:rPr>
              <a:t>4. Sub-criteria</a:t>
            </a:r>
          </a:p>
          <a:p>
            <a:pPr lvl="0"/>
            <a:r>
              <a:rPr lang="en-AU" sz="1000">
                <a:solidFill>
                  <a:schemeClr val="dk1"/>
                </a:solidFill>
                <a:effectLst/>
                <a:latin typeface="+mn-lt"/>
                <a:ea typeface="+mn-ea"/>
                <a:cs typeface="+mn-cs"/>
              </a:rPr>
              <a:t>5. Maturity statements</a:t>
            </a:r>
          </a:p>
          <a:p>
            <a:pPr lvl="0"/>
            <a:r>
              <a:rPr lang="en-AU" sz="1000">
                <a:solidFill>
                  <a:schemeClr val="dk1"/>
                </a:solidFill>
                <a:effectLst/>
                <a:latin typeface="+mn-lt"/>
                <a:ea typeface="+mn-ea"/>
                <a:cs typeface="+mn-cs"/>
              </a:rPr>
              <a:t>6. Key attributes for each maturity level </a:t>
            </a:r>
          </a:p>
          <a:p>
            <a:endParaRPr lang="en-AU" sz="1100"/>
          </a:p>
        </xdr:txBody>
      </xdr:sp>
      <xdr:grpSp>
        <xdr:nvGrpSpPr>
          <xdr:cNvPr id="442" name="Group 441">
            <a:extLst>
              <a:ext uri="{FF2B5EF4-FFF2-40B4-BE49-F238E27FC236}">
                <a16:creationId xmlns:a16="http://schemas.microsoft.com/office/drawing/2014/main" id="{31B8E485-9E24-916A-5E0A-125ADFE555B2}"/>
              </a:ext>
            </a:extLst>
          </xdr:cNvPr>
          <xdr:cNvGrpSpPr/>
        </xdr:nvGrpSpPr>
        <xdr:grpSpPr>
          <a:xfrm>
            <a:off x="12318861" y="1357088"/>
            <a:ext cx="6542655" cy="2617055"/>
            <a:chOff x="0" y="0"/>
            <a:chExt cx="6510612" cy="2635635"/>
          </a:xfrm>
        </xdr:grpSpPr>
        <xdr:grpSp>
          <xdr:nvGrpSpPr>
            <xdr:cNvPr id="443" name="Group 442">
              <a:extLst>
                <a:ext uri="{FF2B5EF4-FFF2-40B4-BE49-F238E27FC236}">
                  <a16:creationId xmlns:a16="http://schemas.microsoft.com/office/drawing/2014/main" id="{5E47A8CF-C436-222A-5527-55B14C204C1B}"/>
                </a:ext>
              </a:extLst>
            </xdr:cNvPr>
            <xdr:cNvGrpSpPr/>
          </xdr:nvGrpSpPr>
          <xdr:grpSpPr>
            <a:xfrm>
              <a:off x="0" y="0"/>
              <a:ext cx="6510612" cy="2635635"/>
              <a:chOff x="0" y="0"/>
              <a:chExt cx="6510612" cy="2635635"/>
            </a:xfrm>
          </xdr:grpSpPr>
          <xdr:grpSp>
            <xdr:nvGrpSpPr>
              <xdr:cNvPr id="446" name="Group 445">
                <a:extLst>
                  <a:ext uri="{FF2B5EF4-FFF2-40B4-BE49-F238E27FC236}">
                    <a16:creationId xmlns:a16="http://schemas.microsoft.com/office/drawing/2014/main" id="{8A3F2CD9-6FB0-3EA8-2C4F-4B63733FDB8A}"/>
                  </a:ext>
                </a:extLst>
              </xdr:cNvPr>
              <xdr:cNvGrpSpPr/>
            </xdr:nvGrpSpPr>
            <xdr:grpSpPr>
              <a:xfrm>
                <a:off x="13201" y="163773"/>
                <a:ext cx="6497411" cy="2471862"/>
                <a:chOff x="15902" y="-7950"/>
                <a:chExt cx="6497411" cy="2472649"/>
              </a:xfrm>
            </xdr:grpSpPr>
            <xdr:grpSp>
              <xdr:nvGrpSpPr>
                <xdr:cNvPr id="467" name="Group 466">
                  <a:extLst>
                    <a:ext uri="{FF2B5EF4-FFF2-40B4-BE49-F238E27FC236}">
                      <a16:creationId xmlns:a16="http://schemas.microsoft.com/office/drawing/2014/main" id="{72D5ADB8-3888-9C36-B6BD-6CA7C0BA812F}"/>
                    </a:ext>
                  </a:extLst>
                </xdr:cNvPr>
                <xdr:cNvGrpSpPr/>
              </xdr:nvGrpSpPr>
              <xdr:grpSpPr>
                <a:xfrm>
                  <a:off x="15902" y="-7950"/>
                  <a:ext cx="6497411" cy="2472649"/>
                  <a:chOff x="15902" y="296850"/>
                  <a:chExt cx="6497411" cy="2472649"/>
                </a:xfrm>
              </xdr:grpSpPr>
              <xdr:pic>
                <xdr:nvPicPr>
                  <xdr:cNvPr id="471" name="Picture 470" descr="A screenshot of a computer&#10;&#10;AI-generated content may be incorrect.">
                    <a:extLst>
                      <a:ext uri="{FF2B5EF4-FFF2-40B4-BE49-F238E27FC236}">
                        <a16:creationId xmlns:a16="http://schemas.microsoft.com/office/drawing/2014/main" id="{B8B14545-5FFE-576D-FF25-3EAB24C9A38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773" y="316258"/>
                    <a:ext cx="6479540" cy="2451735"/>
                  </a:xfrm>
                  <a:prstGeom prst="rect">
                    <a:avLst/>
                  </a:prstGeom>
                </xdr:spPr>
              </xdr:pic>
              <xdr:grpSp>
                <xdr:nvGrpSpPr>
                  <xdr:cNvPr id="472" name="Group 471">
                    <a:extLst>
                      <a:ext uri="{FF2B5EF4-FFF2-40B4-BE49-F238E27FC236}">
                        <a16:creationId xmlns:a16="http://schemas.microsoft.com/office/drawing/2014/main" id="{D2385DDE-4E52-AB46-5C5E-C8A4A90AE655}"/>
                      </a:ext>
                    </a:extLst>
                  </xdr:cNvPr>
                  <xdr:cNvGrpSpPr/>
                </xdr:nvGrpSpPr>
                <xdr:grpSpPr>
                  <a:xfrm>
                    <a:off x="15902" y="296850"/>
                    <a:ext cx="6432607" cy="2472649"/>
                    <a:chOff x="15902" y="-7950"/>
                    <a:chExt cx="6432607" cy="2472649"/>
                  </a:xfrm>
                </xdr:grpSpPr>
                <xdr:sp macro="" textlink="">
                  <xdr:nvSpPr>
                    <xdr:cNvPr id="473" name="Rectangle: Rounded Corners 472">
                      <a:extLst>
                        <a:ext uri="{FF2B5EF4-FFF2-40B4-BE49-F238E27FC236}">
                          <a16:creationId xmlns:a16="http://schemas.microsoft.com/office/drawing/2014/main" id="{569246C1-F078-1743-A840-A42D93EBF058}"/>
                        </a:ext>
                      </a:extLst>
                    </xdr:cNvPr>
                    <xdr:cNvSpPr/>
                  </xdr:nvSpPr>
                  <xdr:spPr>
                    <a:xfrm>
                      <a:off x="719593" y="962420"/>
                      <a:ext cx="5728916" cy="802451"/>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sp macro="" textlink="">
                  <xdr:nvSpPr>
                    <xdr:cNvPr id="474" name="Rectangle: Rounded Corners 473">
                      <a:extLst>
                        <a:ext uri="{FF2B5EF4-FFF2-40B4-BE49-F238E27FC236}">
                          <a16:creationId xmlns:a16="http://schemas.microsoft.com/office/drawing/2014/main" id="{9D7C4770-B937-6B21-B688-2C84288C2238}"/>
                        </a:ext>
                      </a:extLst>
                    </xdr:cNvPr>
                    <xdr:cNvSpPr/>
                  </xdr:nvSpPr>
                  <xdr:spPr>
                    <a:xfrm>
                      <a:off x="5181600" y="1447800"/>
                      <a:ext cx="184245" cy="168294"/>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sp macro="" textlink="">
                  <xdr:nvSpPr>
                    <xdr:cNvPr id="475" name="Rectangle: Rounded Corners 474">
                      <a:extLst>
                        <a:ext uri="{FF2B5EF4-FFF2-40B4-BE49-F238E27FC236}">
                          <a16:creationId xmlns:a16="http://schemas.microsoft.com/office/drawing/2014/main" id="{C7E13BE9-C992-E879-EEE6-618B74EAE09E}"/>
                        </a:ext>
                      </a:extLst>
                    </xdr:cNvPr>
                    <xdr:cNvSpPr/>
                  </xdr:nvSpPr>
                  <xdr:spPr>
                    <a:xfrm>
                      <a:off x="3921566" y="-7950"/>
                      <a:ext cx="970059" cy="17892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sp macro="" textlink="">
                  <xdr:nvSpPr>
                    <xdr:cNvPr id="476" name="Rectangle: Rounded Corners 475">
                      <a:extLst>
                        <a:ext uri="{FF2B5EF4-FFF2-40B4-BE49-F238E27FC236}">
                          <a16:creationId xmlns:a16="http://schemas.microsoft.com/office/drawing/2014/main" id="{F382AFC8-6D80-5A63-0ADA-1892AD816230}"/>
                        </a:ext>
                      </a:extLst>
                    </xdr:cNvPr>
                    <xdr:cNvSpPr/>
                  </xdr:nvSpPr>
                  <xdr:spPr>
                    <a:xfrm>
                      <a:off x="15902" y="1076865"/>
                      <a:ext cx="669897" cy="1387834"/>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sp macro="" textlink="">
                  <xdr:nvSpPr>
                    <xdr:cNvPr id="477" name="Isosceles Triangle 476">
                      <a:extLst>
                        <a:ext uri="{FF2B5EF4-FFF2-40B4-BE49-F238E27FC236}">
                          <a16:creationId xmlns:a16="http://schemas.microsoft.com/office/drawing/2014/main" id="{F6FF9B0F-071D-6F72-C58B-74FFD4C39CDE}"/>
                        </a:ext>
                      </a:extLst>
                    </xdr:cNvPr>
                    <xdr:cNvSpPr/>
                  </xdr:nvSpPr>
                  <xdr:spPr>
                    <a:xfrm rot="2783746">
                      <a:off x="5221922" y="1488123"/>
                      <a:ext cx="135950" cy="69378"/>
                    </a:xfrm>
                    <a:prstGeom prst="triangle">
                      <a:avLst/>
                    </a:prstGeom>
                    <a:solidFill>
                      <a:srgbClr val="C00000"/>
                    </a:solidFill>
                    <a:ln>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sp macro="" textlink="">
                  <xdr:nvSpPr>
                    <xdr:cNvPr id="478" name="Rectangle: Rounded Corners 477">
                      <a:extLst>
                        <a:ext uri="{FF2B5EF4-FFF2-40B4-BE49-F238E27FC236}">
                          <a16:creationId xmlns:a16="http://schemas.microsoft.com/office/drawing/2014/main" id="{98828EF2-75D3-8B24-04CC-DEFD89196863}"/>
                        </a:ext>
                      </a:extLst>
                    </xdr:cNvPr>
                    <xdr:cNvSpPr/>
                  </xdr:nvSpPr>
                  <xdr:spPr>
                    <a:xfrm>
                      <a:off x="51684" y="127265"/>
                      <a:ext cx="1126681" cy="1749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grpSp>
            </xdr:grpSp>
            <xdr:grpSp>
              <xdr:nvGrpSpPr>
                <xdr:cNvPr id="468" name="Group 467">
                  <a:extLst>
                    <a:ext uri="{FF2B5EF4-FFF2-40B4-BE49-F238E27FC236}">
                      <a16:creationId xmlns:a16="http://schemas.microsoft.com/office/drawing/2014/main" id="{E903AD66-94B2-4F06-C59F-218AA16CEE46}"/>
                    </a:ext>
                  </a:extLst>
                </xdr:cNvPr>
                <xdr:cNvGrpSpPr/>
              </xdr:nvGrpSpPr>
              <xdr:grpSpPr>
                <a:xfrm>
                  <a:off x="5262521" y="1595984"/>
                  <a:ext cx="1104900" cy="625516"/>
                  <a:chOff x="-23854" y="-4216"/>
                  <a:chExt cx="1104900" cy="625516"/>
                </a:xfrm>
              </xdr:grpSpPr>
              <xdr:sp macro="" textlink="">
                <xdr:nvSpPr>
                  <xdr:cNvPr id="469" name="Rectangle 468">
                    <a:extLst>
                      <a:ext uri="{FF2B5EF4-FFF2-40B4-BE49-F238E27FC236}">
                        <a16:creationId xmlns:a16="http://schemas.microsoft.com/office/drawing/2014/main" id="{3CCC039A-1A9C-B0C3-0C19-177B7CA3E4E0}"/>
                      </a:ext>
                    </a:extLst>
                  </xdr:cNvPr>
                  <xdr:cNvSpPr/>
                </xdr:nvSpPr>
                <xdr:spPr>
                  <a:xfrm>
                    <a:off x="51073" y="232680"/>
                    <a:ext cx="981075" cy="388620"/>
                  </a:xfrm>
                  <a:prstGeom prst="rect">
                    <a:avLst/>
                  </a:prstGeom>
                  <a:solidFill>
                    <a:srgbClr val="92D050"/>
                  </a:solidFill>
                  <a:ln>
                    <a:solidFill>
                      <a:srgbClr val="92D05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1400"/>
                      </a:lnSpc>
                      <a:spcBef>
                        <a:spcPts val="800"/>
                      </a:spcBef>
                      <a:spcAft>
                        <a:spcPts val="800"/>
                      </a:spcAft>
                      <a:buNone/>
                    </a:pPr>
                    <a:r>
                      <a:rPr lang="en-AU" sz="500">
                        <a:solidFill>
                          <a:srgbClr val="000000"/>
                        </a:solidFill>
                        <a:effectLst/>
                        <a:ea typeface="MS PGothic" panose="020B0600070205080204" pitchFamily="34" charset="-128"/>
                      </a:rPr>
                      <a:t> </a:t>
                    </a:r>
                    <a:endParaRPr lang="en-AU" sz="1000">
                      <a:solidFill>
                        <a:srgbClr val="000000"/>
                      </a:solidFill>
                      <a:effectLst/>
                      <a:ea typeface="MS PGothic" panose="020B0600070205080204" pitchFamily="34" charset="-128"/>
                    </a:endParaRPr>
                  </a:p>
                </xdr:txBody>
              </xdr:sp>
              <xdr:sp macro="" textlink="">
                <xdr:nvSpPr>
                  <xdr:cNvPr id="470" name="Text Box 2">
                    <a:extLst>
                      <a:ext uri="{FF2B5EF4-FFF2-40B4-BE49-F238E27FC236}">
                        <a16:creationId xmlns:a16="http://schemas.microsoft.com/office/drawing/2014/main" id="{B7D32373-C0DC-7ACD-FCCF-8D5FC780B7CC}"/>
                      </a:ext>
                    </a:extLst>
                  </xdr:cNvPr>
                  <xdr:cNvSpPr txBox="1">
                    <a:spLocks noChangeArrowheads="1"/>
                  </xdr:cNvSpPr>
                </xdr:nvSpPr>
                <xdr:spPr bwMode="auto">
                  <a:xfrm>
                    <a:off x="-23854" y="-4216"/>
                    <a:ext cx="1104900" cy="419100"/>
                  </a:xfrm>
                  <a:prstGeom prst="rect">
                    <a:avLst/>
                  </a:prstGeom>
                  <a:noFill/>
                  <a:ln w="9525">
                    <a:noFill/>
                    <a:miter lim="800000"/>
                    <a:headEnd/>
                    <a:tailEnd/>
                  </a:ln>
                </xdr:spPr>
                <xdr:txBody>
                  <a:bodyPr rot="0" vert="horz" wrap="square" lIns="91440" tIns="45720" rIns="91440" bIns="45720" anchor="t" anchorCtr="0">
                    <a:noAutofit/>
                  </a:bodyPr>
                  <a:lstStyle/>
                  <a:p>
                    <a:pPr>
                      <a:lnSpc>
                        <a:spcPts val="1400"/>
                      </a:lnSpc>
                      <a:spcBef>
                        <a:spcPts val="800"/>
                      </a:spcBef>
                      <a:spcAft>
                        <a:spcPts val="800"/>
                      </a:spcAft>
                      <a:buNone/>
                    </a:pPr>
                    <a:r>
                      <a:rPr lang="en-AU" sz="400" b="1">
                        <a:solidFill>
                          <a:srgbClr val="000000"/>
                        </a:solidFill>
                        <a:effectLst/>
                        <a:latin typeface="Arial" panose="020B0604020202020204" pitchFamily="34" charset="0"/>
                        <a:ea typeface="MS PGothic" panose="020B0600070205080204" pitchFamily="34" charset="-128"/>
                        <a:cs typeface="Arial" panose="020B0604020202020204" pitchFamily="34" charset="0"/>
                      </a:rPr>
                      <a:t>Key attributes of this maturity level:</a:t>
                    </a:r>
                    <a:endParaRPr lang="en-AU" sz="1000">
                      <a:solidFill>
                        <a:srgbClr val="000000"/>
                      </a:solidFill>
                      <a:effectLst/>
                      <a:latin typeface="Arial" panose="020B0604020202020204" pitchFamily="34" charset="0"/>
                      <a:ea typeface="MS PGothic" panose="020B0600070205080204" pitchFamily="34" charset="-128"/>
                      <a:cs typeface="Arial" panose="020B0604020202020204" pitchFamily="34" charset="0"/>
                    </a:endParaRPr>
                  </a:p>
                </xdr:txBody>
              </xdr:sp>
            </xdr:grpSp>
          </xdr:grpSp>
          <xdr:sp macro="" textlink="">
            <xdr:nvSpPr>
              <xdr:cNvPr id="447" name="Rectangle: Rounded Corners 446">
                <a:extLst>
                  <a:ext uri="{FF2B5EF4-FFF2-40B4-BE49-F238E27FC236}">
                    <a16:creationId xmlns:a16="http://schemas.microsoft.com/office/drawing/2014/main" id="{D3F7B02E-AB53-97FA-574D-90888FA161B9}"/>
                  </a:ext>
                </a:extLst>
              </xdr:cNvPr>
              <xdr:cNvSpPr/>
            </xdr:nvSpPr>
            <xdr:spPr>
              <a:xfrm>
                <a:off x="0" y="504967"/>
                <a:ext cx="6435305" cy="559987"/>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grpSp>
            <xdr:nvGrpSpPr>
              <xdr:cNvPr id="448" name="Group 447">
                <a:extLst>
                  <a:ext uri="{FF2B5EF4-FFF2-40B4-BE49-F238E27FC236}">
                    <a16:creationId xmlns:a16="http://schemas.microsoft.com/office/drawing/2014/main" id="{80FDFDBD-5CDB-92BF-C140-9FA31DA17D1B}"/>
                  </a:ext>
                </a:extLst>
              </xdr:cNvPr>
              <xdr:cNvGrpSpPr/>
            </xdr:nvGrpSpPr>
            <xdr:grpSpPr>
              <a:xfrm>
                <a:off x="170597" y="0"/>
                <a:ext cx="5753128" cy="1897636"/>
                <a:chOff x="0" y="0"/>
                <a:chExt cx="5753128" cy="1897636"/>
              </a:xfrm>
            </xdr:grpSpPr>
            <xdr:grpSp>
              <xdr:nvGrpSpPr>
                <xdr:cNvPr id="449" name="Group 448">
                  <a:extLst>
                    <a:ext uri="{FF2B5EF4-FFF2-40B4-BE49-F238E27FC236}">
                      <a16:creationId xmlns:a16="http://schemas.microsoft.com/office/drawing/2014/main" id="{CE4C289F-DDE1-3290-E97F-D527806022B2}"/>
                    </a:ext>
                  </a:extLst>
                </xdr:cNvPr>
                <xdr:cNvGrpSpPr/>
              </xdr:nvGrpSpPr>
              <xdr:grpSpPr>
                <a:xfrm>
                  <a:off x="3418764" y="0"/>
                  <a:ext cx="347345" cy="347345"/>
                  <a:chOff x="13648" y="-20472"/>
                  <a:chExt cx="347345" cy="347345"/>
                </a:xfrm>
              </xdr:grpSpPr>
              <xdr:sp macro="" textlink="">
                <xdr:nvSpPr>
                  <xdr:cNvPr id="465" name="Oval 464">
                    <a:extLst>
                      <a:ext uri="{FF2B5EF4-FFF2-40B4-BE49-F238E27FC236}">
                        <a16:creationId xmlns:a16="http://schemas.microsoft.com/office/drawing/2014/main" id="{2EF668ED-9F69-C5E5-1F73-DABF9D06FEA3}"/>
                      </a:ext>
                    </a:extLst>
                  </xdr:cNvPr>
                  <xdr:cNvSpPr/>
                </xdr:nvSpPr>
                <xdr:spPr>
                  <a:xfrm>
                    <a:off x="102358" y="54591"/>
                    <a:ext cx="184150" cy="184150"/>
                  </a:xfrm>
                  <a:prstGeom prst="ellipse">
                    <a:avLst/>
                  </a:prstGeom>
                  <a:solidFill>
                    <a:schemeClr val="bg1"/>
                  </a:solid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pic>
                <xdr:nvPicPr>
                  <xdr:cNvPr id="466" name="Graphic 16" descr="Badge 1 with solid fill">
                    <a:extLst>
                      <a:ext uri="{FF2B5EF4-FFF2-40B4-BE49-F238E27FC236}">
                        <a16:creationId xmlns:a16="http://schemas.microsoft.com/office/drawing/2014/main" id="{D26F93C2-8EDB-39E4-43EE-84DA145CA6A1}"/>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3648" y="-20472"/>
                    <a:ext cx="347345" cy="347345"/>
                  </a:xfrm>
                  <a:prstGeom prst="rect">
                    <a:avLst/>
                  </a:prstGeom>
                </xdr:spPr>
              </xdr:pic>
            </xdr:grpSp>
            <xdr:grpSp>
              <xdr:nvGrpSpPr>
                <xdr:cNvPr id="450" name="Group 449">
                  <a:extLst>
                    <a:ext uri="{FF2B5EF4-FFF2-40B4-BE49-F238E27FC236}">
                      <a16:creationId xmlns:a16="http://schemas.microsoft.com/office/drawing/2014/main" id="{5550AF1A-5F66-F5D2-BA2B-ABBEECC50E62}"/>
                    </a:ext>
                  </a:extLst>
                </xdr:cNvPr>
                <xdr:cNvGrpSpPr/>
              </xdr:nvGrpSpPr>
              <xdr:grpSpPr>
                <a:xfrm>
                  <a:off x="982639" y="122830"/>
                  <a:ext cx="348615" cy="348615"/>
                  <a:chOff x="40943" y="-74749"/>
                  <a:chExt cx="348615" cy="348615"/>
                </a:xfrm>
              </xdr:grpSpPr>
              <xdr:sp macro="" textlink="">
                <xdr:nvSpPr>
                  <xdr:cNvPr id="463" name="Oval 462">
                    <a:extLst>
                      <a:ext uri="{FF2B5EF4-FFF2-40B4-BE49-F238E27FC236}">
                        <a16:creationId xmlns:a16="http://schemas.microsoft.com/office/drawing/2014/main" id="{4E3DA7B7-70D6-EE08-A2DC-364C86DC6531}"/>
                      </a:ext>
                    </a:extLst>
                  </xdr:cNvPr>
                  <xdr:cNvSpPr/>
                </xdr:nvSpPr>
                <xdr:spPr>
                  <a:xfrm>
                    <a:off x="122830" y="0"/>
                    <a:ext cx="184150" cy="184150"/>
                  </a:xfrm>
                  <a:prstGeom prst="ellipse">
                    <a:avLst/>
                  </a:prstGeom>
                  <a:solidFill>
                    <a:schemeClr val="bg1"/>
                  </a:solid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pic>
                <xdr:nvPicPr>
                  <xdr:cNvPr id="464" name="Graphic 17" descr="Badge with solid fill">
                    <a:extLst>
                      <a:ext uri="{FF2B5EF4-FFF2-40B4-BE49-F238E27FC236}">
                        <a16:creationId xmlns:a16="http://schemas.microsoft.com/office/drawing/2014/main" id="{1F74EBE3-646D-425C-98F7-F72591CFA307}"/>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40943" y="-74749"/>
                    <a:ext cx="348615" cy="348615"/>
                  </a:xfrm>
                  <a:prstGeom prst="rect">
                    <a:avLst/>
                  </a:prstGeom>
                </xdr:spPr>
              </xdr:pic>
            </xdr:grpSp>
            <xdr:grpSp>
              <xdr:nvGrpSpPr>
                <xdr:cNvPr id="451" name="Group 450">
                  <a:extLst>
                    <a:ext uri="{FF2B5EF4-FFF2-40B4-BE49-F238E27FC236}">
                      <a16:creationId xmlns:a16="http://schemas.microsoft.com/office/drawing/2014/main" id="{85E4950F-64DB-5A9B-01F0-0FE169B2AD6A}"/>
                    </a:ext>
                  </a:extLst>
                </xdr:cNvPr>
                <xdr:cNvGrpSpPr/>
              </xdr:nvGrpSpPr>
              <xdr:grpSpPr>
                <a:xfrm>
                  <a:off x="0" y="730155"/>
                  <a:ext cx="348615" cy="348615"/>
                  <a:chOff x="0" y="0"/>
                  <a:chExt cx="348615" cy="348615"/>
                </a:xfrm>
              </xdr:grpSpPr>
              <xdr:sp macro="" textlink="">
                <xdr:nvSpPr>
                  <xdr:cNvPr id="461" name="Oval 460">
                    <a:extLst>
                      <a:ext uri="{FF2B5EF4-FFF2-40B4-BE49-F238E27FC236}">
                        <a16:creationId xmlns:a16="http://schemas.microsoft.com/office/drawing/2014/main" id="{FD927436-C006-D17C-547A-39E0F12EE6B7}"/>
                      </a:ext>
                    </a:extLst>
                  </xdr:cNvPr>
                  <xdr:cNvSpPr/>
                </xdr:nvSpPr>
                <xdr:spPr>
                  <a:xfrm>
                    <a:off x="61415" y="81886"/>
                    <a:ext cx="184150" cy="184150"/>
                  </a:xfrm>
                  <a:prstGeom prst="ellipse">
                    <a:avLst/>
                  </a:prstGeom>
                  <a:solidFill>
                    <a:schemeClr val="bg1"/>
                  </a:solid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pic>
                <xdr:nvPicPr>
                  <xdr:cNvPr id="462" name="Graphic 18" descr="Badge 3 with solid fill">
                    <a:extLst>
                      <a:ext uri="{FF2B5EF4-FFF2-40B4-BE49-F238E27FC236}">
                        <a16:creationId xmlns:a16="http://schemas.microsoft.com/office/drawing/2014/main" id="{00738C41-385B-0175-7889-6074D5B8678C}"/>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0" y="0"/>
                    <a:ext cx="348615" cy="348615"/>
                  </a:xfrm>
                  <a:prstGeom prst="rect">
                    <a:avLst/>
                  </a:prstGeom>
                </xdr:spPr>
              </xdr:pic>
            </xdr:grpSp>
            <xdr:grpSp>
              <xdr:nvGrpSpPr>
                <xdr:cNvPr id="452" name="Group 451">
                  <a:extLst>
                    <a:ext uri="{FF2B5EF4-FFF2-40B4-BE49-F238E27FC236}">
                      <a16:creationId xmlns:a16="http://schemas.microsoft.com/office/drawing/2014/main" id="{56A6EC5D-B2C0-BC2E-3066-32705C9B32D0}"/>
                    </a:ext>
                  </a:extLst>
                </xdr:cNvPr>
                <xdr:cNvGrpSpPr/>
              </xdr:nvGrpSpPr>
              <xdr:grpSpPr>
                <a:xfrm>
                  <a:off x="156949" y="1330657"/>
                  <a:ext cx="348615" cy="348615"/>
                  <a:chOff x="0" y="0"/>
                  <a:chExt cx="348615" cy="348615"/>
                </a:xfrm>
              </xdr:grpSpPr>
              <xdr:sp macro="" textlink="">
                <xdr:nvSpPr>
                  <xdr:cNvPr id="459" name="Oval 458">
                    <a:extLst>
                      <a:ext uri="{FF2B5EF4-FFF2-40B4-BE49-F238E27FC236}">
                        <a16:creationId xmlns:a16="http://schemas.microsoft.com/office/drawing/2014/main" id="{A7B48B0C-B8EE-E5C1-C88C-B3ED54CF5380}"/>
                      </a:ext>
                    </a:extLst>
                  </xdr:cNvPr>
                  <xdr:cNvSpPr/>
                </xdr:nvSpPr>
                <xdr:spPr>
                  <a:xfrm>
                    <a:off x="109182" y="95534"/>
                    <a:ext cx="184150" cy="184150"/>
                  </a:xfrm>
                  <a:prstGeom prst="ellipse">
                    <a:avLst/>
                  </a:prstGeom>
                  <a:solidFill>
                    <a:schemeClr val="bg1"/>
                  </a:solid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pic>
                <xdr:nvPicPr>
                  <xdr:cNvPr id="460" name="Graphic 19" descr="Badge 4 with solid fill">
                    <a:extLst>
                      <a:ext uri="{FF2B5EF4-FFF2-40B4-BE49-F238E27FC236}">
                        <a16:creationId xmlns:a16="http://schemas.microsoft.com/office/drawing/2014/main" id="{9E9127D6-27A5-B73B-AD7F-C50F7D8ACD7C}"/>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0" y="0"/>
                    <a:ext cx="348615" cy="348615"/>
                  </a:xfrm>
                  <a:prstGeom prst="rect">
                    <a:avLst/>
                  </a:prstGeom>
                </xdr:spPr>
              </xdr:pic>
            </xdr:grpSp>
            <xdr:grpSp>
              <xdr:nvGrpSpPr>
                <xdr:cNvPr id="453" name="Group 452">
                  <a:extLst>
                    <a:ext uri="{FF2B5EF4-FFF2-40B4-BE49-F238E27FC236}">
                      <a16:creationId xmlns:a16="http://schemas.microsoft.com/office/drawing/2014/main" id="{EF28E23D-53AC-C3E4-B3A3-8AE331DE8606}"/>
                    </a:ext>
                  </a:extLst>
                </xdr:cNvPr>
                <xdr:cNvGrpSpPr/>
              </xdr:nvGrpSpPr>
              <xdr:grpSpPr>
                <a:xfrm>
                  <a:off x="607325" y="1549021"/>
                  <a:ext cx="348615" cy="348615"/>
                  <a:chOff x="0" y="0"/>
                  <a:chExt cx="348615" cy="348615"/>
                </a:xfrm>
              </xdr:grpSpPr>
              <xdr:sp macro="" textlink="">
                <xdr:nvSpPr>
                  <xdr:cNvPr id="457" name="Oval 456">
                    <a:extLst>
                      <a:ext uri="{FF2B5EF4-FFF2-40B4-BE49-F238E27FC236}">
                        <a16:creationId xmlns:a16="http://schemas.microsoft.com/office/drawing/2014/main" id="{BD3763A6-4E02-7CBC-9574-C7F8DE0FEADE}"/>
                      </a:ext>
                    </a:extLst>
                  </xdr:cNvPr>
                  <xdr:cNvSpPr/>
                </xdr:nvSpPr>
                <xdr:spPr>
                  <a:xfrm>
                    <a:off x="88709" y="81886"/>
                    <a:ext cx="184150" cy="184150"/>
                  </a:xfrm>
                  <a:prstGeom prst="ellipse">
                    <a:avLst/>
                  </a:prstGeom>
                  <a:solidFill>
                    <a:schemeClr val="bg1"/>
                  </a:solid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pic>
                <xdr:nvPicPr>
                  <xdr:cNvPr id="458" name="Graphic 20" descr="Badge 5 with solid fill">
                    <a:extLst>
                      <a:ext uri="{FF2B5EF4-FFF2-40B4-BE49-F238E27FC236}">
                        <a16:creationId xmlns:a16="http://schemas.microsoft.com/office/drawing/2014/main" id="{E6CE70DE-E210-61BB-5124-24C0810C82C7}"/>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0" y="0"/>
                    <a:ext cx="348615" cy="348615"/>
                  </a:xfrm>
                  <a:prstGeom prst="rect">
                    <a:avLst/>
                  </a:prstGeom>
                </xdr:spPr>
              </xdr:pic>
            </xdr:grpSp>
            <xdr:grpSp>
              <xdr:nvGrpSpPr>
                <xdr:cNvPr id="454" name="Group 453">
                  <a:extLst>
                    <a:ext uri="{FF2B5EF4-FFF2-40B4-BE49-F238E27FC236}">
                      <a16:creationId xmlns:a16="http://schemas.microsoft.com/office/drawing/2014/main" id="{7286D5E4-A125-0976-AF6D-230C629FD3CE}"/>
                    </a:ext>
                  </a:extLst>
                </xdr:cNvPr>
                <xdr:cNvGrpSpPr/>
              </xdr:nvGrpSpPr>
              <xdr:grpSpPr>
                <a:xfrm>
                  <a:off x="5404513" y="1549021"/>
                  <a:ext cx="348615" cy="348615"/>
                  <a:chOff x="232012" y="0"/>
                  <a:chExt cx="348615" cy="348615"/>
                </a:xfrm>
              </xdr:grpSpPr>
              <xdr:sp macro="" textlink="">
                <xdr:nvSpPr>
                  <xdr:cNvPr id="455" name="Oval 454">
                    <a:extLst>
                      <a:ext uri="{FF2B5EF4-FFF2-40B4-BE49-F238E27FC236}">
                        <a16:creationId xmlns:a16="http://schemas.microsoft.com/office/drawing/2014/main" id="{F05EC6A0-40DF-5225-CB65-2A420A7FF7BA}"/>
                      </a:ext>
                    </a:extLst>
                  </xdr:cNvPr>
                  <xdr:cNvSpPr/>
                </xdr:nvSpPr>
                <xdr:spPr>
                  <a:xfrm>
                    <a:off x="307075" y="68239"/>
                    <a:ext cx="184244" cy="184244"/>
                  </a:xfrm>
                  <a:prstGeom prst="ellipse">
                    <a:avLst/>
                  </a:prstGeom>
                  <a:solidFill>
                    <a:schemeClr val="bg1"/>
                  </a:solid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pic>
                <xdr:nvPicPr>
                  <xdr:cNvPr id="456" name="Graphic 21" descr="Badge 6 with solid fill">
                    <a:extLst>
                      <a:ext uri="{FF2B5EF4-FFF2-40B4-BE49-F238E27FC236}">
                        <a16:creationId xmlns:a16="http://schemas.microsoft.com/office/drawing/2014/main" id="{2453B92D-82DD-EF2C-AF9E-6FA89FCECF28}"/>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232012" y="0"/>
                    <a:ext cx="348615" cy="348615"/>
                  </a:xfrm>
                  <a:prstGeom prst="rect">
                    <a:avLst/>
                  </a:prstGeom>
                </xdr:spPr>
              </xdr:pic>
            </xdr:grpSp>
          </xdr:grpSp>
        </xdr:grpSp>
        <xdr:sp macro="" textlink="">
          <xdr:nvSpPr>
            <xdr:cNvPr id="444" name="Rectangle: Rounded Corners 443">
              <a:extLst>
                <a:ext uri="{FF2B5EF4-FFF2-40B4-BE49-F238E27FC236}">
                  <a16:creationId xmlns:a16="http://schemas.microsoft.com/office/drawing/2014/main" id="{2D161550-AEAA-94D4-084F-5E748609DA41}"/>
                </a:ext>
              </a:extLst>
            </xdr:cNvPr>
            <xdr:cNvSpPr/>
          </xdr:nvSpPr>
          <xdr:spPr>
            <a:xfrm>
              <a:off x="5316449" y="1972102"/>
              <a:ext cx="1019175" cy="457807"/>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cxnSp macro="">
          <xdr:nvCxnSpPr>
            <xdr:cNvPr id="445" name="Straight Connector 444">
              <a:extLst>
                <a:ext uri="{FF2B5EF4-FFF2-40B4-BE49-F238E27FC236}">
                  <a16:creationId xmlns:a16="http://schemas.microsoft.com/office/drawing/2014/main" id="{7F2EC94D-D6C8-961F-7798-684D99F02FD4}"/>
                </a:ext>
              </a:extLst>
            </xdr:cNvPr>
            <xdr:cNvCxnSpPr>
              <a:endCxn id="444" idx="0"/>
            </xdr:cNvCxnSpPr>
          </xdr:nvCxnSpPr>
          <xdr:spPr>
            <a:xfrm>
              <a:off x="5366314" y="1706367"/>
              <a:ext cx="459723" cy="265735"/>
            </a:xfrm>
            <a:prstGeom prst="line">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cxnSp>
      </xdr:grpSp>
    </xdr:grpSp>
    <xdr:clientData/>
  </xdr:twoCellAnchor>
  <xdr:twoCellAnchor>
    <xdr:from>
      <xdr:col>17</xdr:col>
      <xdr:colOff>0</xdr:colOff>
      <xdr:row>47</xdr:row>
      <xdr:rowOff>9092</xdr:rowOff>
    </xdr:from>
    <xdr:to>
      <xdr:col>30</xdr:col>
      <xdr:colOff>534155</xdr:colOff>
      <xdr:row>85</xdr:row>
      <xdr:rowOff>126027</xdr:rowOff>
    </xdr:to>
    <xdr:grpSp>
      <xdr:nvGrpSpPr>
        <xdr:cNvPr id="508" name="Group 507">
          <a:extLst>
            <a:ext uri="{FF2B5EF4-FFF2-40B4-BE49-F238E27FC236}">
              <a16:creationId xmlns:a16="http://schemas.microsoft.com/office/drawing/2014/main" id="{9129E305-301F-F519-CD07-B2F31306AB3A}"/>
            </a:ext>
          </a:extLst>
        </xdr:cNvPr>
        <xdr:cNvGrpSpPr/>
      </xdr:nvGrpSpPr>
      <xdr:grpSpPr>
        <a:xfrm>
          <a:off x="9060180" y="8246312"/>
          <a:ext cx="7849355" cy="7173055"/>
          <a:chOff x="11289167" y="7327741"/>
          <a:chExt cx="8047294" cy="6749346"/>
        </a:xfrm>
      </xdr:grpSpPr>
      <xdr:grpSp>
        <xdr:nvGrpSpPr>
          <xdr:cNvPr id="342" name="Group 341">
            <a:extLst>
              <a:ext uri="{FF2B5EF4-FFF2-40B4-BE49-F238E27FC236}">
                <a16:creationId xmlns:a16="http://schemas.microsoft.com/office/drawing/2014/main" id="{41F5B26F-9EE8-CC06-4C73-700DB793984F}"/>
              </a:ext>
            </a:extLst>
          </xdr:cNvPr>
          <xdr:cNvGrpSpPr/>
        </xdr:nvGrpSpPr>
        <xdr:grpSpPr>
          <a:xfrm>
            <a:off x="11289167" y="7327741"/>
            <a:ext cx="8047294" cy="6749346"/>
            <a:chOff x="-79962" y="7473712"/>
            <a:chExt cx="6130170" cy="5092728"/>
          </a:xfrm>
        </xdr:grpSpPr>
        <xdr:sp macro="" textlink="">
          <xdr:nvSpPr>
            <xdr:cNvPr id="349" name="Rectangle 348">
              <a:extLst>
                <a:ext uri="{FF2B5EF4-FFF2-40B4-BE49-F238E27FC236}">
                  <a16:creationId xmlns:a16="http://schemas.microsoft.com/office/drawing/2014/main" id="{2D467C69-EA23-B989-03BC-067CC6147908}"/>
                </a:ext>
              </a:extLst>
            </xdr:cNvPr>
            <xdr:cNvSpPr/>
          </xdr:nvSpPr>
          <xdr:spPr>
            <a:xfrm>
              <a:off x="-79962" y="7473712"/>
              <a:ext cx="6130170" cy="311303"/>
            </a:xfrm>
            <a:prstGeom prst="rect">
              <a:avLst/>
            </a:prstGeom>
            <a:solidFill>
              <a:srgbClr val="007586"/>
            </a:solidFill>
            <a:ln>
              <a:solidFill>
                <a:srgbClr val="00758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nchorCtr="0"/>
            <a:lstStyle/>
            <a:p>
              <a:pPr algn="l"/>
              <a:r>
                <a:rPr lang="en-AU" sz="1400" b="1">
                  <a:latin typeface="Arial" panose="020B0604020202020204" pitchFamily="34" charset="0"/>
                  <a:cs typeface="Arial" panose="020B0604020202020204" pitchFamily="34" charset="0"/>
                </a:rPr>
                <a:t>Completing your clinical governance maturity assessment </a:t>
              </a:r>
            </a:p>
          </xdr:txBody>
        </xdr:sp>
        <xdr:sp macro="" textlink="">
          <xdr:nvSpPr>
            <xdr:cNvPr id="345" name="TextBox 344">
              <a:extLst>
                <a:ext uri="{FF2B5EF4-FFF2-40B4-BE49-F238E27FC236}">
                  <a16:creationId xmlns:a16="http://schemas.microsoft.com/office/drawing/2014/main" id="{DDD53D31-9734-3B76-3A5C-0EAA804EF2FB}"/>
                </a:ext>
              </a:extLst>
            </xdr:cNvPr>
            <xdr:cNvSpPr txBox="1"/>
          </xdr:nvSpPr>
          <xdr:spPr>
            <a:xfrm>
              <a:off x="-78618" y="7832086"/>
              <a:ext cx="6125851" cy="473435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b="1">
                  <a:solidFill>
                    <a:srgbClr val="007586"/>
                  </a:solidFill>
                  <a:effectLst/>
                  <a:latin typeface="+mn-lt"/>
                  <a:ea typeface="+mn-ea"/>
                  <a:cs typeface="+mn-cs"/>
                </a:rPr>
                <a:t>Step 1: </a:t>
              </a:r>
            </a:p>
            <a:p>
              <a:r>
                <a:rPr lang="en-AU" sz="1000" b="1">
                  <a:solidFill>
                    <a:schemeClr val="dk1"/>
                  </a:solidFill>
                  <a:effectLst/>
                  <a:latin typeface="+mn-lt"/>
                  <a:ea typeface="+mn-ea"/>
                  <a:cs typeface="+mn-cs"/>
                </a:rPr>
                <a:t>Open a Clinical Governance domain tab</a:t>
              </a:r>
              <a:endParaRPr lang="en-AU" sz="1000" b="1" baseline="0">
                <a:solidFill>
                  <a:schemeClr val="dk1"/>
                </a:solidFill>
                <a:effectLst/>
                <a:latin typeface="+mn-lt"/>
                <a:ea typeface="+mn-ea"/>
                <a:cs typeface="+mn-cs"/>
              </a:endParaRPr>
            </a:p>
            <a:p>
              <a:r>
                <a:rPr lang="en-AU" sz="1000" b="1" baseline="0">
                  <a:solidFill>
                    <a:schemeClr val="dk1"/>
                  </a:solidFill>
                  <a:effectLst/>
                  <a:latin typeface="+mn-lt"/>
                  <a:ea typeface="+mn-ea"/>
                  <a:cs typeface="+mn-cs"/>
                </a:rPr>
                <a:t> </a:t>
              </a:r>
            </a:p>
            <a:p>
              <a:r>
                <a:rPr lang="en-AU" sz="1000" b="1" baseline="0">
                  <a:solidFill>
                    <a:schemeClr val="dk1"/>
                  </a:solidFill>
                  <a:effectLst/>
                  <a:latin typeface="+mn-lt"/>
                  <a:ea typeface="+mn-ea"/>
                  <a:cs typeface="+mn-cs"/>
                </a:rPr>
                <a:t>- </a:t>
              </a:r>
              <a:r>
                <a:rPr lang="en-AU" sz="1000">
                  <a:solidFill>
                    <a:schemeClr val="dk1"/>
                  </a:solidFill>
                  <a:effectLst/>
                  <a:latin typeface="+mn-lt"/>
                  <a:ea typeface="+mn-ea"/>
                  <a:cs typeface="+mn-cs"/>
                </a:rPr>
                <a:t>You can start with any domain</a:t>
              </a:r>
              <a:r>
                <a:rPr lang="en-AU" sz="1000" b="0" baseline="0">
                  <a:solidFill>
                    <a:schemeClr val="dk1"/>
                  </a:solidFill>
                  <a:effectLst/>
                  <a:latin typeface="+mn-lt"/>
                  <a:ea typeface="+mn-ea"/>
                  <a:cs typeface="+mn-cs"/>
                </a:rPr>
                <a:t> </a:t>
              </a:r>
            </a:p>
            <a:p>
              <a:endParaRPr lang="en-AU" sz="1000" b="0" baseline="0">
                <a:solidFill>
                  <a:schemeClr val="dk1"/>
                </a:solidFill>
                <a:effectLst/>
                <a:latin typeface="+mn-lt"/>
                <a:ea typeface="+mn-ea"/>
                <a:cs typeface="+mn-cs"/>
              </a:endParaRPr>
            </a:p>
            <a:p>
              <a:r>
                <a:rPr lang="en-AU" sz="1000" b="1">
                  <a:solidFill>
                    <a:srgbClr val="007586"/>
                  </a:solidFill>
                  <a:effectLst/>
                  <a:latin typeface="+mn-lt"/>
                  <a:ea typeface="+mn-ea"/>
                  <a:cs typeface="+mn-cs"/>
                </a:rPr>
                <a:t>Step 2: </a:t>
              </a:r>
            </a:p>
            <a:p>
              <a:r>
                <a:rPr lang="en-AU" sz="1000" b="1">
                  <a:solidFill>
                    <a:schemeClr val="dk1"/>
                  </a:solidFill>
                  <a:effectLst/>
                  <a:latin typeface="+mn-lt"/>
                  <a:ea typeface="+mn-ea"/>
                  <a:cs typeface="+mn-cs"/>
                </a:rPr>
                <a:t>Review maturity statements</a:t>
              </a:r>
              <a:endParaRPr lang="en-AU" sz="1000" b="1" baseline="0">
                <a:solidFill>
                  <a:schemeClr val="dk1"/>
                </a:solidFill>
                <a:effectLst/>
                <a:latin typeface="+mn-lt"/>
                <a:ea typeface="+mn-ea"/>
                <a:cs typeface="+mn-cs"/>
              </a:endParaRPr>
            </a:p>
            <a:p>
              <a:r>
                <a:rPr lang="en-AU" sz="1000" b="1" baseline="0">
                  <a:solidFill>
                    <a:schemeClr val="dk1"/>
                  </a:solidFill>
                  <a:effectLst/>
                  <a:latin typeface="+mn-lt"/>
                  <a:ea typeface="+mn-ea"/>
                  <a:cs typeface="+mn-cs"/>
                </a:rPr>
                <a:t> </a:t>
              </a:r>
            </a:p>
            <a:p>
              <a:r>
                <a:rPr lang="en-AU" sz="1000" b="1" baseline="0">
                  <a:solidFill>
                    <a:schemeClr val="dk1"/>
                  </a:solidFill>
                  <a:effectLst/>
                  <a:latin typeface="+mn-lt"/>
                  <a:ea typeface="+mn-ea"/>
                  <a:cs typeface="+mn-cs"/>
                </a:rPr>
                <a:t>- </a:t>
              </a:r>
              <a:r>
                <a:rPr lang="en-AU" sz="1000">
                  <a:solidFill>
                    <a:schemeClr val="dk1"/>
                  </a:solidFill>
                  <a:effectLst/>
                  <a:latin typeface="+mn-lt"/>
                  <a:ea typeface="+mn-ea"/>
                  <a:cs typeface="+mn-cs"/>
                </a:rPr>
                <a:t>Read the statements for each level under each sub-criterion</a:t>
              </a:r>
            </a:p>
            <a:p>
              <a:endParaRPr lang="en-AU" sz="1000">
                <a:effectLst/>
              </a:endParaRPr>
            </a:p>
            <a:p>
              <a:r>
                <a:rPr lang="en-AU" sz="1000">
                  <a:solidFill>
                    <a:schemeClr val="dk1"/>
                  </a:solidFill>
                  <a:effectLst/>
                  <a:latin typeface="+mn-lt"/>
                  <a:ea typeface="+mn-ea"/>
                  <a:cs typeface="+mn-cs"/>
                </a:rPr>
                <a:t>- Each maturity statement includes a list of key attributes. </a:t>
              </a:r>
            </a:p>
            <a:p>
              <a:endParaRPr lang="en-AU" sz="1000">
                <a:solidFill>
                  <a:schemeClr val="dk1"/>
                </a:solidFill>
                <a:effectLst/>
                <a:latin typeface="+mn-lt"/>
                <a:ea typeface="+mn-ea"/>
                <a:cs typeface="+mn-cs"/>
              </a:endParaRPr>
            </a:p>
            <a:p>
              <a:r>
                <a:rPr lang="en-AU" sz="1000" baseline="0">
                  <a:solidFill>
                    <a:schemeClr val="dk1"/>
                  </a:solidFill>
                  <a:effectLst/>
                  <a:latin typeface="+mn-lt"/>
                  <a:ea typeface="+mn-ea"/>
                  <a:cs typeface="+mn-cs"/>
                </a:rPr>
                <a:t> - </a:t>
              </a:r>
              <a:r>
                <a:rPr lang="en-AU" sz="1000">
                  <a:solidFill>
                    <a:schemeClr val="dk1"/>
                  </a:solidFill>
                  <a:effectLst/>
                  <a:latin typeface="+mn-lt"/>
                  <a:ea typeface="+mn-ea"/>
                  <a:cs typeface="+mn-cs"/>
                </a:rPr>
                <a:t>View</a:t>
              </a:r>
              <a:r>
                <a:rPr lang="en-AU" sz="1000" baseline="0">
                  <a:solidFill>
                    <a:schemeClr val="dk1"/>
                  </a:solidFill>
                  <a:effectLst/>
                  <a:latin typeface="+mn-lt"/>
                  <a:ea typeface="+mn-ea"/>
                  <a:cs typeface="+mn-cs"/>
                </a:rPr>
                <a:t> these</a:t>
              </a:r>
              <a:r>
                <a:rPr lang="en-AU" sz="1000">
                  <a:solidFill>
                    <a:schemeClr val="dk1"/>
                  </a:solidFill>
                  <a:effectLst/>
                  <a:latin typeface="+mn-lt"/>
                  <a:ea typeface="+mn-ea"/>
                  <a:cs typeface="+mn-cs"/>
                </a:rPr>
                <a:t> by:</a:t>
              </a:r>
            </a:p>
            <a:p>
              <a:r>
                <a:rPr lang="en-AU" sz="1000">
                  <a:solidFill>
                    <a:schemeClr val="dk1"/>
                  </a:solidFill>
                  <a:effectLst/>
                  <a:latin typeface="+mn-lt"/>
                  <a:ea typeface="+mn-ea"/>
                  <a:cs typeface="+mn-cs"/>
                </a:rPr>
                <a:t>	-</a:t>
              </a:r>
              <a:r>
                <a:rPr lang="en-AU" sz="1000" baseline="0">
                  <a:solidFill>
                    <a:schemeClr val="dk1"/>
                  </a:solidFill>
                  <a:effectLst/>
                  <a:latin typeface="+mn-lt"/>
                  <a:ea typeface="+mn-ea"/>
                  <a:cs typeface="+mn-cs"/>
                </a:rPr>
                <a:t> </a:t>
              </a:r>
              <a:r>
                <a:rPr lang="en-AU" sz="1000">
                  <a:solidFill>
                    <a:schemeClr val="dk1"/>
                  </a:solidFill>
                  <a:effectLst/>
                  <a:latin typeface="+mn-lt"/>
                  <a:ea typeface="+mn-ea"/>
                  <a:cs typeface="+mn-cs"/>
                </a:rPr>
                <a:t>“double-clicking” in the relevant</a:t>
              </a:r>
              <a:r>
                <a:rPr lang="en-AU" sz="1000" baseline="0">
                  <a:solidFill>
                    <a:schemeClr val="dk1"/>
                  </a:solidFill>
                  <a:effectLst/>
                  <a:latin typeface="+mn-lt"/>
                  <a:ea typeface="+mn-ea"/>
                  <a:cs typeface="+mn-cs"/>
                </a:rPr>
                <a:t> </a:t>
              </a:r>
              <a:r>
                <a:rPr lang="en-AU" sz="1000">
                  <a:solidFill>
                    <a:schemeClr val="dk1"/>
                  </a:solidFill>
                  <a:effectLst/>
                  <a:latin typeface="+mn-lt"/>
                  <a:ea typeface="+mn-ea"/>
                  <a:cs typeface="+mn-cs"/>
                </a:rPr>
                <a:t>cell, or </a:t>
              </a:r>
            </a:p>
            <a:p>
              <a:r>
                <a:rPr lang="en-AU" sz="1000">
                  <a:solidFill>
                    <a:schemeClr val="dk1"/>
                  </a:solidFill>
                  <a:effectLst/>
                  <a:latin typeface="+mn-lt"/>
                  <a:ea typeface="+mn-ea"/>
                  <a:cs typeface="+mn-cs"/>
                </a:rPr>
                <a:t>	-</a:t>
              </a:r>
              <a:r>
                <a:rPr lang="en-AU" sz="1000" baseline="0">
                  <a:solidFill>
                    <a:schemeClr val="dk1"/>
                  </a:solidFill>
                  <a:effectLst/>
                  <a:latin typeface="+mn-lt"/>
                  <a:ea typeface="+mn-ea"/>
                  <a:cs typeface="+mn-cs"/>
                </a:rPr>
                <a:t> </a:t>
              </a:r>
              <a:r>
                <a:rPr lang="en-AU" sz="1000">
                  <a:solidFill>
                    <a:schemeClr val="dk1"/>
                  </a:solidFill>
                  <a:effectLst/>
                  <a:latin typeface="+mn-lt"/>
                  <a:ea typeface="+mn-ea"/>
                  <a:cs typeface="+mn-cs"/>
                </a:rPr>
                <a:t>hover over the red triangle</a:t>
              </a:r>
              <a:r>
                <a:rPr lang="en-AU" sz="1000" baseline="0">
                  <a:solidFill>
                    <a:schemeClr val="dk1"/>
                  </a:solidFill>
                  <a:effectLst/>
                  <a:latin typeface="+mn-lt"/>
                  <a:ea typeface="+mn-ea"/>
                  <a:cs typeface="+mn-cs"/>
                </a:rPr>
                <a:t> </a:t>
              </a:r>
              <a:r>
                <a:rPr lang="en-AU" sz="1000">
                  <a:solidFill>
                    <a:schemeClr val="dk1"/>
                  </a:solidFill>
                  <a:effectLst/>
                  <a:latin typeface="+mn-lt"/>
                  <a:ea typeface="+mn-ea"/>
                  <a:cs typeface="+mn-cs"/>
                </a:rPr>
                <a:t>located in the corner</a:t>
              </a:r>
            </a:p>
            <a:p>
              <a:endParaRPr lang="en-AU" sz="10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000">
                  <a:solidFill>
                    <a:schemeClr val="dk1"/>
                  </a:solidFill>
                  <a:effectLst/>
                  <a:latin typeface="+mn-lt"/>
                  <a:ea typeface="+mn-ea"/>
                  <a:cs typeface="+mn-cs"/>
                </a:rPr>
                <a:t>- Select the maturity statements and key attributes to select a maturity level that</a:t>
              </a:r>
              <a:r>
                <a:rPr lang="en-AU" sz="1000" baseline="0">
                  <a:solidFill>
                    <a:schemeClr val="dk1"/>
                  </a:solidFill>
                  <a:effectLst/>
                  <a:latin typeface="+mn-lt"/>
                  <a:ea typeface="+mn-ea"/>
                  <a:cs typeface="+mn-cs"/>
                </a:rPr>
                <a:t> best reflect your current maturity </a:t>
              </a:r>
            </a:p>
            <a:p>
              <a:pPr marL="0" marR="0" lvl="0" indent="0" defTabSz="914400" eaLnBrk="1" fontAlgn="auto" latinLnBrk="0" hangingPunct="1">
                <a:lnSpc>
                  <a:spcPct val="100000"/>
                </a:lnSpc>
                <a:spcBef>
                  <a:spcPts val="0"/>
                </a:spcBef>
                <a:spcAft>
                  <a:spcPts val="0"/>
                </a:spcAft>
                <a:buClrTx/>
                <a:buSzTx/>
                <a:buFontTx/>
                <a:buNone/>
                <a:tabLst/>
                <a:defRPr/>
              </a:pPr>
              <a:endParaRPr lang="en-AU" sz="1000">
                <a:solidFill>
                  <a:schemeClr val="dk1"/>
                </a:solidFill>
                <a:effectLst/>
                <a:latin typeface="+mn-lt"/>
                <a:ea typeface="+mn-ea"/>
                <a:cs typeface="+mn-cs"/>
              </a:endParaRPr>
            </a:p>
            <a:p>
              <a:r>
                <a:rPr lang="en-AU" sz="1000">
                  <a:solidFill>
                    <a:schemeClr val="dk1"/>
                  </a:solidFill>
                  <a:effectLst/>
                  <a:latin typeface="+mn-lt"/>
                  <a:ea typeface="+mn-ea"/>
                  <a:cs typeface="+mn-cs"/>
                </a:rPr>
                <a:t>- </a:t>
              </a:r>
              <a:r>
                <a:rPr lang="en-AU" sz="1000" b="1">
                  <a:solidFill>
                    <a:schemeClr val="dk1"/>
                  </a:solidFill>
                  <a:effectLst/>
                  <a:latin typeface="+mn-lt"/>
                  <a:ea typeface="+mn-ea"/>
                  <a:cs typeface="+mn-cs"/>
                </a:rPr>
                <a:t>Importantly</a:t>
              </a:r>
              <a:r>
                <a:rPr lang="en-AU" sz="1000">
                  <a:solidFill>
                    <a:schemeClr val="dk1"/>
                  </a:solidFill>
                  <a:effectLst/>
                  <a:latin typeface="+mn-lt"/>
                  <a:ea typeface="+mn-ea"/>
                  <a:cs typeface="+mn-cs"/>
                </a:rPr>
                <a:t>,</a:t>
              </a:r>
              <a:r>
                <a:rPr lang="en-AU" sz="1000" baseline="0">
                  <a:solidFill>
                    <a:schemeClr val="dk1"/>
                  </a:solidFill>
                  <a:effectLst/>
                  <a:latin typeface="+mn-lt"/>
                  <a:ea typeface="+mn-ea"/>
                  <a:cs typeface="+mn-cs"/>
                </a:rPr>
                <a:t> you do not need to meet every attribute for a level. Choose the level that best reflects your current state.</a:t>
              </a:r>
            </a:p>
            <a:p>
              <a:endParaRPr lang="en-AU" sz="1000" baseline="0">
                <a:solidFill>
                  <a:schemeClr val="dk1"/>
                </a:solidFill>
                <a:effectLst/>
                <a:latin typeface="+mn-lt"/>
                <a:ea typeface="+mn-ea"/>
                <a:cs typeface="+mn-cs"/>
              </a:endParaRPr>
            </a:p>
            <a:p>
              <a:endParaRPr lang="en-AU" sz="1000">
                <a:solidFill>
                  <a:schemeClr val="dk1"/>
                </a:solidFill>
                <a:effectLst/>
                <a:latin typeface="Wingdings" panose="05000000000000000000" pitchFamily="2" charset="2"/>
                <a:ea typeface="+mn-ea"/>
                <a:cs typeface="+mn-cs"/>
              </a:endParaRPr>
            </a:p>
            <a:p>
              <a:endParaRPr lang="en-AU" sz="10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000" b="1">
                  <a:solidFill>
                    <a:srgbClr val="007586"/>
                  </a:solidFill>
                  <a:effectLst/>
                  <a:latin typeface="+mn-lt"/>
                  <a:ea typeface="+mn-ea"/>
                  <a:cs typeface="+mn-cs"/>
                </a:rPr>
                <a:t>Step 3: </a:t>
              </a:r>
            </a:p>
            <a:p>
              <a:pPr marL="0" marR="0" lvl="0" indent="0" defTabSz="914400" eaLnBrk="1" fontAlgn="auto" latinLnBrk="0" hangingPunct="1">
                <a:lnSpc>
                  <a:spcPct val="100000"/>
                </a:lnSpc>
                <a:spcBef>
                  <a:spcPts val="0"/>
                </a:spcBef>
                <a:spcAft>
                  <a:spcPts val="0"/>
                </a:spcAft>
                <a:buClrTx/>
                <a:buSzTx/>
                <a:buFontTx/>
                <a:buNone/>
                <a:tabLst/>
                <a:defRPr/>
              </a:pPr>
              <a:r>
                <a:rPr lang="en-AU" sz="1000" b="1">
                  <a:solidFill>
                    <a:schemeClr val="dk1"/>
                  </a:solidFill>
                  <a:effectLst/>
                  <a:latin typeface="+mn-lt"/>
                  <a:ea typeface="+mn-ea"/>
                  <a:cs typeface="+mn-cs"/>
                </a:rPr>
                <a:t>Select a maturity level for each sub-criterion </a:t>
              </a:r>
            </a:p>
            <a:p>
              <a:pPr marL="0" marR="0" lvl="0" indent="0" defTabSz="914400" eaLnBrk="1" fontAlgn="auto" latinLnBrk="0" hangingPunct="1">
                <a:lnSpc>
                  <a:spcPct val="100000"/>
                </a:lnSpc>
                <a:spcBef>
                  <a:spcPts val="0"/>
                </a:spcBef>
                <a:spcAft>
                  <a:spcPts val="0"/>
                </a:spcAft>
                <a:buClrTx/>
                <a:buSzTx/>
                <a:buFontTx/>
                <a:buNone/>
                <a:tabLst/>
                <a:defRPr/>
              </a:pPr>
              <a:endParaRPr lang="en-AU" sz="1000">
                <a:solidFill>
                  <a:srgbClr val="007586"/>
                </a:solidFill>
                <a:effectLst/>
              </a:endParaRPr>
            </a:p>
            <a:p>
              <a:r>
                <a:rPr lang="en-AU" sz="1000">
                  <a:solidFill>
                    <a:schemeClr val="dk1"/>
                  </a:solidFill>
                  <a:effectLst/>
                  <a:latin typeface="+mn-lt"/>
                  <a:ea typeface="+mn-ea"/>
                  <a:cs typeface="+mn-cs"/>
                </a:rPr>
                <a:t> - Go to </a:t>
              </a:r>
              <a:r>
                <a:rPr lang="en-AU" sz="1000" b="1">
                  <a:solidFill>
                    <a:schemeClr val="dk1"/>
                  </a:solidFill>
                  <a:effectLst/>
                  <a:latin typeface="+mn-lt"/>
                  <a:ea typeface="+mn-ea"/>
                  <a:cs typeface="+mn-cs"/>
                </a:rPr>
                <a:t>Column J: Self-assessed maturity level</a:t>
              </a:r>
              <a:endParaRPr lang="en-AU" sz="1000">
                <a:effectLst/>
              </a:endParaRPr>
            </a:p>
            <a:p>
              <a:endParaRPr lang="en-AU" sz="1000">
                <a:solidFill>
                  <a:schemeClr val="dk1"/>
                </a:solidFill>
                <a:effectLst/>
                <a:latin typeface="+mn-lt"/>
                <a:ea typeface="+mn-ea"/>
                <a:cs typeface="+mn-cs"/>
              </a:endParaRPr>
            </a:p>
            <a:p>
              <a:r>
                <a:rPr lang="en-AU" sz="1000">
                  <a:solidFill>
                    <a:schemeClr val="dk1"/>
                  </a:solidFill>
                  <a:effectLst/>
                  <a:latin typeface="+mn-lt"/>
                  <a:ea typeface="+mn-ea"/>
                  <a:cs typeface="+mn-cs"/>
                </a:rPr>
                <a:t> - Use the drop-down list to select a level (1–5)</a:t>
              </a:r>
              <a:endParaRPr lang="en-AU" sz="1000">
                <a:effectLst/>
              </a:endParaRPr>
            </a:p>
            <a:p>
              <a:endParaRPr lang="en-AU" sz="1000">
                <a:solidFill>
                  <a:schemeClr val="dk1"/>
                </a:solidFill>
                <a:effectLst/>
                <a:latin typeface="+mn-lt"/>
                <a:ea typeface="+mn-ea"/>
                <a:cs typeface="+mn-cs"/>
              </a:endParaRPr>
            </a:p>
            <a:p>
              <a:r>
                <a:rPr lang="en-AU" sz="1000">
                  <a:solidFill>
                    <a:schemeClr val="dk1"/>
                  </a:solidFill>
                  <a:effectLst/>
                  <a:latin typeface="+mn-lt"/>
                  <a:ea typeface="+mn-ea"/>
                  <a:cs typeface="+mn-cs"/>
                </a:rPr>
                <a:t> -</a:t>
              </a:r>
              <a:r>
                <a:rPr lang="en-AU" sz="1000" baseline="0">
                  <a:solidFill>
                    <a:schemeClr val="dk1"/>
                  </a:solidFill>
                  <a:effectLst/>
                  <a:latin typeface="+mn-lt"/>
                  <a:ea typeface="+mn-ea"/>
                  <a:cs typeface="+mn-cs"/>
                </a:rPr>
                <a:t> The </a:t>
              </a:r>
              <a:r>
                <a:rPr lang="en-AU" sz="1000">
                  <a:solidFill>
                    <a:schemeClr val="dk1"/>
                  </a:solidFill>
                  <a:effectLst/>
                  <a:latin typeface="+mn-lt"/>
                  <a:ea typeface="+mn-ea"/>
                  <a:cs typeface="+mn-cs"/>
                </a:rPr>
                <a:t>cell will:</a:t>
              </a:r>
            </a:p>
            <a:p>
              <a:pPr lvl="1"/>
              <a:r>
                <a:rPr lang="en-AU" sz="1000">
                  <a:solidFill>
                    <a:schemeClr val="dk1"/>
                  </a:solidFill>
                  <a:effectLst/>
                  <a:latin typeface="+mn-lt"/>
                  <a:ea typeface="+mn-ea"/>
                  <a:cs typeface="+mn-cs"/>
                </a:rPr>
                <a:t>	-</a:t>
              </a:r>
              <a:r>
                <a:rPr lang="en-AU" sz="1000" baseline="0">
                  <a:solidFill>
                    <a:schemeClr val="dk1"/>
                  </a:solidFill>
                  <a:effectLst/>
                  <a:latin typeface="+mn-lt"/>
                  <a:ea typeface="+mn-ea"/>
                  <a:cs typeface="+mn-cs"/>
                </a:rPr>
                <a:t> </a:t>
              </a:r>
              <a:r>
                <a:rPr lang="en-AU" sz="1000">
                  <a:solidFill>
                    <a:schemeClr val="dk1"/>
                  </a:solidFill>
                  <a:effectLst/>
                  <a:latin typeface="+mn-lt"/>
                  <a:ea typeface="+mn-ea"/>
                  <a:cs typeface="+mn-cs"/>
                </a:rPr>
                <a:t>Highlight in the corresponding maturity colour</a:t>
              </a:r>
            </a:p>
            <a:p>
              <a:r>
                <a:rPr lang="en-AU" sz="1000">
                  <a:solidFill>
                    <a:schemeClr val="dk1"/>
                  </a:solidFill>
                  <a:effectLst/>
                  <a:latin typeface="+mn-lt"/>
                  <a:ea typeface="+mn-ea"/>
                  <a:cs typeface="+mn-cs"/>
                </a:rPr>
                <a:t>	- Bold the selected statement</a:t>
              </a:r>
            </a:p>
            <a:p>
              <a:endParaRPr lang="en-AU" sz="10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000" baseline="0">
                  <a:solidFill>
                    <a:schemeClr val="dk1"/>
                  </a:solidFill>
                  <a:effectLst/>
                  <a:latin typeface="+mn-lt"/>
                  <a:ea typeface="+mn-ea"/>
                  <a:cs typeface="+mn-cs"/>
                </a:rPr>
                <a:t> - </a:t>
              </a:r>
              <a:r>
                <a:rPr lang="en-AU" sz="1000">
                  <a:solidFill>
                    <a:schemeClr val="dk1"/>
                  </a:solidFill>
                  <a:effectLst/>
                  <a:latin typeface="+mn-lt"/>
                  <a:ea typeface="+mn-ea"/>
                  <a:cs typeface="+mn-cs"/>
                </a:rPr>
                <a:t>If a sub-criterion is </a:t>
              </a:r>
              <a:r>
                <a:rPr lang="en-AU" sz="1000" b="1">
                  <a:solidFill>
                    <a:schemeClr val="dk1"/>
                  </a:solidFill>
                  <a:effectLst/>
                  <a:latin typeface="+mn-lt"/>
                  <a:ea typeface="+mn-ea"/>
                  <a:cs typeface="+mn-cs"/>
                </a:rPr>
                <a:t>not applicable</a:t>
              </a:r>
              <a:r>
                <a:rPr lang="en-AU" sz="1000">
                  <a:solidFill>
                    <a:schemeClr val="dk1"/>
                  </a:solidFill>
                  <a:effectLst/>
                  <a:latin typeface="+mn-lt"/>
                  <a:ea typeface="+mn-ea"/>
                  <a:cs typeface="+mn-cs"/>
                </a:rPr>
                <a:t>, select </a:t>
              </a:r>
              <a:r>
                <a:rPr lang="en-AU" sz="1000" b="1">
                  <a:solidFill>
                    <a:schemeClr val="dk1"/>
                  </a:solidFill>
                  <a:effectLst/>
                  <a:latin typeface="+mn-lt"/>
                  <a:ea typeface="+mn-ea"/>
                  <a:cs typeface="+mn-cs"/>
                </a:rPr>
                <a:t>NA</a:t>
              </a:r>
              <a:r>
                <a:rPr lang="en-AU" sz="1000">
                  <a:solidFill>
                    <a:schemeClr val="dk1"/>
                  </a:solidFill>
                  <a:effectLst/>
                  <a:latin typeface="+mn-lt"/>
                  <a:ea typeface="+mn-ea"/>
                  <a:cs typeface="+mn-cs"/>
                </a:rPr>
                <a:t>. This will strike out the item without affecting overall results</a:t>
              </a:r>
            </a:p>
            <a:p>
              <a:endParaRPr lang="en-AU" sz="1100">
                <a:effectLst/>
              </a:endParaRPr>
            </a:p>
            <a:p>
              <a:endParaRPr lang="en-AU" sz="1000">
                <a:solidFill>
                  <a:schemeClr val="dk1"/>
                </a:solidFill>
                <a:effectLst/>
                <a:latin typeface="+mn-lt"/>
                <a:ea typeface="+mn-ea"/>
                <a:cs typeface="+mn-cs"/>
              </a:endParaRPr>
            </a:p>
            <a:p>
              <a:r>
                <a:rPr lang="en-AU" sz="1000" b="1">
                  <a:solidFill>
                    <a:srgbClr val="007586"/>
                  </a:solidFill>
                  <a:effectLst/>
                  <a:latin typeface="+mn-lt"/>
                  <a:ea typeface="+mn-ea"/>
                  <a:cs typeface="+mn-cs"/>
                </a:rPr>
                <a:t>Step 4:</a:t>
              </a:r>
            </a:p>
            <a:p>
              <a:pPr marL="0" marR="0" lvl="0" indent="0" defTabSz="914400" eaLnBrk="1" fontAlgn="auto" latinLnBrk="0" hangingPunct="1">
                <a:lnSpc>
                  <a:spcPct val="100000"/>
                </a:lnSpc>
                <a:spcBef>
                  <a:spcPts val="0"/>
                </a:spcBef>
                <a:spcAft>
                  <a:spcPts val="0"/>
                </a:spcAft>
                <a:buClrTx/>
                <a:buSzTx/>
                <a:buFontTx/>
                <a:buNone/>
                <a:tabLst/>
                <a:defRPr/>
              </a:pPr>
              <a:r>
                <a:rPr lang="en-AU" sz="1000" b="1">
                  <a:solidFill>
                    <a:schemeClr val="dk1"/>
                  </a:solidFill>
                  <a:effectLst/>
                  <a:latin typeface="+mn-lt"/>
                  <a:ea typeface="+mn-ea"/>
                  <a:cs typeface="+mn-cs"/>
                </a:rPr>
                <a:t>Document your rationale </a:t>
              </a:r>
              <a:endParaRPr lang="en-AU" sz="1000">
                <a:solidFill>
                  <a:schemeClr val="dk1"/>
                </a:solidFill>
                <a:effectLst/>
                <a:latin typeface="+mn-lt"/>
                <a:ea typeface="+mn-ea"/>
                <a:cs typeface="+mn-cs"/>
              </a:endParaRPr>
            </a:p>
            <a:p>
              <a:pPr lvl="0"/>
              <a:endParaRPr lang="en-AU" sz="10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000">
                  <a:solidFill>
                    <a:schemeClr val="dk1"/>
                  </a:solidFill>
                  <a:effectLst/>
                  <a:latin typeface="+mn-lt"/>
                  <a:ea typeface="+mn-ea"/>
                  <a:cs typeface="+mn-cs"/>
                </a:rPr>
                <a:t>- Go to </a:t>
              </a:r>
              <a:r>
                <a:rPr lang="en-AU" sz="1000" b="1">
                  <a:solidFill>
                    <a:schemeClr val="dk1"/>
                  </a:solidFill>
                  <a:effectLst/>
                  <a:latin typeface="+mn-lt"/>
                  <a:ea typeface="+mn-ea"/>
                  <a:cs typeface="+mn-cs"/>
                </a:rPr>
                <a:t>Column K: Explanation</a:t>
              </a:r>
              <a:r>
                <a:rPr lang="en-AU" sz="1000">
                  <a:solidFill>
                    <a:schemeClr val="dk1"/>
                  </a:solidFill>
                  <a:effectLst/>
                  <a:latin typeface="+mn-lt"/>
                  <a:ea typeface="+mn-ea"/>
                  <a:cs typeface="+mn-cs"/>
                </a:rPr>
                <a:t> </a:t>
              </a:r>
            </a:p>
            <a:p>
              <a:pPr lvl="0"/>
              <a:endParaRPr lang="en-AU" sz="1000">
                <a:solidFill>
                  <a:schemeClr val="dk1"/>
                </a:solidFill>
                <a:effectLst/>
                <a:latin typeface="+mn-lt"/>
                <a:ea typeface="+mn-ea"/>
                <a:cs typeface="+mn-cs"/>
              </a:endParaRPr>
            </a:p>
            <a:p>
              <a:pPr lvl="0"/>
              <a:r>
                <a:rPr lang="en-AU" sz="1000">
                  <a:solidFill>
                    <a:schemeClr val="dk1"/>
                  </a:solidFill>
                  <a:effectLst/>
                  <a:latin typeface="+mn-lt"/>
                  <a:ea typeface="+mn-ea"/>
                  <a:cs typeface="+mn-cs"/>
                </a:rPr>
                <a:t>- Add key details and</a:t>
              </a:r>
              <a:r>
                <a:rPr lang="en-AU" sz="1000" baseline="0">
                  <a:solidFill>
                    <a:schemeClr val="dk1"/>
                  </a:solidFill>
                  <a:effectLst/>
                  <a:latin typeface="+mn-lt"/>
                  <a:ea typeface="+mn-ea"/>
                  <a:cs typeface="+mn-cs"/>
                </a:rPr>
                <a:t> examples to support your maturity rating</a:t>
              </a:r>
            </a:p>
            <a:p>
              <a:pPr lvl="0"/>
              <a:endParaRPr lang="en-AU" sz="1000">
                <a:solidFill>
                  <a:schemeClr val="dk1"/>
                </a:solidFill>
                <a:effectLst/>
                <a:latin typeface="+mn-lt"/>
                <a:ea typeface="+mn-ea"/>
                <a:cs typeface="+mn-cs"/>
              </a:endParaRPr>
            </a:p>
            <a:p>
              <a:pPr lvl="0"/>
              <a:r>
                <a:rPr lang="en-AU" sz="1000">
                  <a:solidFill>
                    <a:schemeClr val="dk1"/>
                  </a:solidFill>
                  <a:effectLst/>
                  <a:latin typeface="+mn-lt"/>
                  <a:ea typeface="+mn-ea"/>
                  <a:cs typeface="+mn-cs"/>
                </a:rPr>
                <a:t>- This promotes transparency and helps with improvement</a:t>
              </a:r>
              <a:r>
                <a:rPr lang="en-AU" sz="1000" baseline="0">
                  <a:solidFill>
                    <a:schemeClr val="dk1"/>
                  </a:solidFill>
                  <a:effectLst/>
                  <a:latin typeface="+mn-lt"/>
                  <a:ea typeface="+mn-ea"/>
                  <a:cs typeface="+mn-cs"/>
                </a:rPr>
                <a:t> planning</a:t>
              </a:r>
              <a:endParaRPr lang="en-AU" sz="1000">
                <a:solidFill>
                  <a:schemeClr val="dk1"/>
                </a:solidFill>
                <a:effectLst/>
                <a:latin typeface="+mn-lt"/>
                <a:ea typeface="+mn-ea"/>
                <a:cs typeface="+mn-cs"/>
              </a:endParaRPr>
            </a:p>
            <a:p>
              <a:endParaRPr lang="en-AU" sz="1100" b="0" baseline="0">
                <a:solidFill>
                  <a:schemeClr val="dk1"/>
                </a:solidFill>
                <a:effectLst/>
                <a:latin typeface="+mn-lt"/>
                <a:ea typeface="+mn-ea"/>
                <a:cs typeface="+mn-cs"/>
              </a:endParaRPr>
            </a:p>
          </xdr:txBody>
        </xdr:sp>
      </xdr:grpSp>
      <xdr:pic>
        <xdr:nvPicPr>
          <xdr:cNvPr id="437" name="Picture 436" descr="A screenshot of a computer&#10;&#10;AI-generated content may be incorrect.">
            <a:extLst>
              <a:ext uri="{FF2B5EF4-FFF2-40B4-BE49-F238E27FC236}">
                <a16:creationId xmlns:a16="http://schemas.microsoft.com/office/drawing/2014/main" id="{C4490544-6466-5728-9B69-3291E7B6C899}"/>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b="1528"/>
          <a:stretch>
            <a:fillRect/>
          </a:stretch>
        </xdr:blipFill>
        <xdr:spPr bwMode="auto">
          <a:xfrm>
            <a:off x="18070196" y="10712003"/>
            <a:ext cx="924392" cy="1601780"/>
          </a:xfrm>
          <a:prstGeom prst="rect">
            <a:avLst/>
          </a:prstGeom>
          <a:ln>
            <a:noFill/>
          </a:ln>
          <a:extLst>
            <a:ext uri="{53640926-AAD7-44D8-BBD7-CCE9431645EC}">
              <a14:shadowObscured xmlns:a14="http://schemas.microsoft.com/office/drawing/2010/main"/>
            </a:ext>
          </a:extLst>
        </xdr:spPr>
      </xdr:pic>
      <xdr:grpSp>
        <xdr:nvGrpSpPr>
          <xdr:cNvPr id="479" name="Group 478">
            <a:extLst>
              <a:ext uri="{FF2B5EF4-FFF2-40B4-BE49-F238E27FC236}">
                <a16:creationId xmlns:a16="http://schemas.microsoft.com/office/drawing/2014/main" id="{A5C5D41F-B7B5-F5B6-6782-89E9431E079E}"/>
              </a:ext>
            </a:extLst>
          </xdr:cNvPr>
          <xdr:cNvGrpSpPr/>
        </xdr:nvGrpSpPr>
        <xdr:grpSpPr>
          <a:xfrm>
            <a:off x="16806762" y="12626011"/>
            <a:ext cx="2271521" cy="1352896"/>
            <a:chOff x="-197538" y="114399"/>
            <a:chExt cx="3511791" cy="1945080"/>
          </a:xfrm>
        </xdr:grpSpPr>
        <xdr:pic>
          <xdr:nvPicPr>
            <xdr:cNvPr id="480" name="Picture 479" descr="A screenshot of a computer&#10;&#10;AI-generated content may be incorrect.">
              <a:extLst>
                <a:ext uri="{FF2B5EF4-FFF2-40B4-BE49-F238E27FC236}">
                  <a16:creationId xmlns:a16="http://schemas.microsoft.com/office/drawing/2014/main" id="{F25134E5-08F1-CB8D-2D0A-D16608398E14}"/>
                </a:ext>
              </a:extLst>
            </xdr:cNvPr>
            <xdr:cNvPicPr>
              <a:picLocks noChangeAspect="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l="-561" t="2080" r="1" b="41064"/>
            <a:stretch>
              <a:fillRect/>
            </a:stretch>
          </xdr:blipFill>
          <xdr:spPr bwMode="auto">
            <a:xfrm>
              <a:off x="-179337" y="114399"/>
              <a:ext cx="3492502" cy="1858034"/>
            </a:xfrm>
            <a:prstGeom prst="rect">
              <a:avLst/>
            </a:prstGeom>
            <a:ln>
              <a:noFill/>
            </a:ln>
            <a:extLst>
              <a:ext uri="{53640926-AAD7-44D8-BBD7-CCE9431645EC}">
                <a14:shadowObscured xmlns:a14="http://schemas.microsoft.com/office/drawing/2010/main"/>
              </a:ext>
            </a:extLst>
          </xdr:spPr>
        </xdr:pic>
        <xdr:sp macro="" textlink="">
          <xdr:nvSpPr>
            <xdr:cNvPr id="481" name="Rectangle: Rounded Corners 480">
              <a:extLst>
                <a:ext uri="{FF2B5EF4-FFF2-40B4-BE49-F238E27FC236}">
                  <a16:creationId xmlns:a16="http://schemas.microsoft.com/office/drawing/2014/main" id="{AD53E024-6DF5-26F4-38A1-F89F48AB222F}"/>
                </a:ext>
              </a:extLst>
            </xdr:cNvPr>
            <xdr:cNvSpPr/>
          </xdr:nvSpPr>
          <xdr:spPr>
            <a:xfrm>
              <a:off x="-197538" y="814878"/>
              <a:ext cx="3511791" cy="1244601"/>
            </a:xfrm>
            <a:prstGeom prst="roundRect">
              <a:avLst/>
            </a:prstGeom>
            <a:no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grpSp>
    </xdr:grpSp>
    <xdr:clientData/>
  </xdr:twoCellAnchor>
  <xdr:twoCellAnchor>
    <xdr:from>
      <xdr:col>35</xdr:col>
      <xdr:colOff>39654</xdr:colOff>
      <xdr:row>0</xdr:row>
      <xdr:rowOff>92869</xdr:rowOff>
    </xdr:from>
    <xdr:to>
      <xdr:col>48</xdr:col>
      <xdr:colOff>458037</xdr:colOff>
      <xdr:row>38</xdr:row>
      <xdr:rowOff>57151</xdr:rowOff>
    </xdr:to>
    <xdr:grpSp>
      <xdr:nvGrpSpPr>
        <xdr:cNvPr id="507" name="Group 506">
          <a:extLst>
            <a:ext uri="{FF2B5EF4-FFF2-40B4-BE49-F238E27FC236}">
              <a16:creationId xmlns:a16="http://schemas.microsoft.com/office/drawing/2014/main" id="{38020916-B1EE-8839-289B-C924100D1558}"/>
            </a:ext>
          </a:extLst>
        </xdr:cNvPr>
        <xdr:cNvGrpSpPr/>
      </xdr:nvGrpSpPr>
      <xdr:grpSpPr>
        <a:xfrm>
          <a:off x="17931414" y="92869"/>
          <a:ext cx="7825023" cy="6624162"/>
          <a:chOff x="21050250" y="35719"/>
          <a:chExt cx="7983111" cy="6301308"/>
        </a:xfrm>
      </xdr:grpSpPr>
      <xdr:grpSp>
        <xdr:nvGrpSpPr>
          <xdr:cNvPr id="504" name="Group 503">
            <a:extLst>
              <a:ext uri="{FF2B5EF4-FFF2-40B4-BE49-F238E27FC236}">
                <a16:creationId xmlns:a16="http://schemas.microsoft.com/office/drawing/2014/main" id="{B4DD9705-F4CE-7CAB-090F-8A14C913976C}"/>
              </a:ext>
            </a:extLst>
          </xdr:cNvPr>
          <xdr:cNvGrpSpPr/>
        </xdr:nvGrpSpPr>
        <xdr:grpSpPr>
          <a:xfrm>
            <a:off x="21050250" y="468631"/>
            <a:ext cx="7983111" cy="5868396"/>
            <a:chOff x="20645438" y="224475"/>
            <a:chExt cx="7840236" cy="5845661"/>
          </a:xfrm>
        </xdr:grpSpPr>
        <xdr:sp macro="" textlink="">
          <xdr:nvSpPr>
            <xdr:cNvPr id="486" name="TextBox 485">
              <a:extLst>
                <a:ext uri="{FF2B5EF4-FFF2-40B4-BE49-F238E27FC236}">
                  <a16:creationId xmlns:a16="http://schemas.microsoft.com/office/drawing/2014/main" id="{22ED46ED-C23F-40D0-BE36-5454C3DAFF89}"/>
                </a:ext>
              </a:extLst>
            </xdr:cNvPr>
            <xdr:cNvSpPr txBox="1"/>
          </xdr:nvSpPr>
          <xdr:spPr>
            <a:xfrm>
              <a:off x="20645438" y="224475"/>
              <a:ext cx="7840236" cy="5845661"/>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endParaRPr lang="en-AU" sz="1000" b="1">
                <a:solidFill>
                  <a:srgbClr val="007586"/>
                </a:solidFill>
                <a:effectLst/>
                <a:latin typeface="+mn-lt"/>
                <a:ea typeface="+mn-ea"/>
                <a:cs typeface="+mn-cs"/>
              </a:endParaRPr>
            </a:p>
            <a:p>
              <a:pPr eaLnBrk="1" fontAlgn="auto" latinLnBrk="0" hangingPunct="1"/>
              <a:r>
                <a:rPr lang="en-AU" sz="1000" b="1">
                  <a:solidFill>
                    <a:srgbClr val="007586"/>
                  </a:solidFill>
                  <a:effectLst/>
                  <a:latin typeface="+mn-lt"/>
                  <a:ea typeface="+mn-ea"/>
                  <a:cs typeface="+mn-cs"/>
                </a:rPr>
                <a:t>Step 5:</a:t>
              </a:r>
              <a:endParaRPr lang="en-AU" sz="1000">
                <a:solidFill>
                  <a:srgbClr val="007586"/>
                </a:solidFill>
                <a:effectLst/>
              </a:endParaRPr>
            </a:p>
            <a:p>
              <a:r>
                <a:rPr lang="en-AU" sz="1000" b="1">
                  <a:solidFill>
                    <a:schemeClr val="dk1"/>
                  </a:solidFill>
                  <a:effectLst/>
                  <a:latin typeface="+mn-lt"/>
                  <a:ea typeface="+mn-ea"/>
                  <a:cs typeface="+mn-cs"/>
                </a:rPr>
                <a:t>Review caluclated </a:t>
              </a:r>
              <a:r>
                <a:rPr lang="en-AU" sz="1000" b="1" baseline="0">
                  <a:solidFill>
                    <a:schemeClr val="dk1"/>
                  </a:solidFill>
                  <a:effectLst/>
                  <a:latin typeface="+mn-lt"/>
                  <a:ea typeface="+mn-ea"/>
                  <a:cs typeface="+mn-cs"/>
                </a:rPr>
                <a:t>outcomes</a:t>
              </a:r>
            </a:p>
            <a:p>
              <a:r>
                <a:rPr lang="en-AU" sz="1000" b="1" baseline="0">
                  <a:solidFill>
                    <a:schemeClr val="dk1"/>
                  </a:solidFill>
                  <a:effectLst/>
                  <a:latin typeface="+mn-lt"/>
                  <a:ea typeface="+mn-ea"/>
                  <a:cs typeface="+mn-cs"/>
                </a:rPr>
                <a:t> </a:t>
              </a:r>
            </a:p>
            <a:p>
              <a:pPr lvl="0"/>
              <a:r>
                <a:rPr lang="en-AU" sz="1000" b="1" baseline="0">
                  <a:solidFill>
                    <a:schemeClr val="dk1"/>
                  </a:solidFill>
                  <a:effectLst/>
                  <a:latin typeface="+mn-lt"/>
                  <a:ea typeface="+mn-ea"/>
                  <a:cs typeface="+mn-cs"/>
                </a:rPr>
                <a:t>- </a:t>
              </a:r>
              <a:r>
                <a:rPr lang="en-AU" sz="1000">
                  <a:solidFill>
                    <a:schemeClr val="dk1"/>
                  </a:solidFill>
                  <a:effectLst/>
                  <a:latin typeface="+mn-lt"/>
                  <a:ea typeface="+mn-ea"/>
                  <a:cs typeface="+mn-cs"/>
                </a:rPr>
                <a:t>The workbook automatically calculates your average maturity level.</a:t>
              </a:r>
            </a:p>
            <a:p>
              <a:pPr lvl="0"/>
              <a:endParaRPr lang="en-AU" sz="1000">
                <a:solidFill>
                  <a:schemeClr val="dk1"/>
                </a:solidFill>
                <a:effectLst/>
                <a:latin typeface="+mn-lt"/>
                <a:ea typeface="+mn-ea"/>
                <a:cs typeface="+mn-cs"/>
              </a:endParaRPr>
            </a:p>
            <a:p>
              <a:pPr lvl="0"/>
              <a:r>
                <a:rPr lang="en-AU" sz="1000">
                  <a:solidFill>
                    <a:schemeClr val="dk1"/>
                  </a:solidFill>
                  <a:effectLst/>
                  <a:latin typeface="+mn-lt"/>
                  <a:ea typeface="+mn-ea"/>
                  <a:cs typeface="+mn-cs"/>
                </a:rPr>
                <a:t> - These fields are </a:t>
              </a:r>
              <a:r>
                <a:rPr lang="en-AU" sz="1000" b="1">
                  <a:solidFill>
                    <a:schemeClr val="dk1"/>
                  </a:solidFill>
                  <a:effectLst/>
                  <a:latin typeface="+mn-lt"/>
                  <a:ea typeface="+mn-ea"/>
                  <a:cs typeface="+mn-cs"/>
                </a:rPr>
                <a:t>locked</a:t>
              </a:r>
              <a:r>
                <a:rPr lang="en-AU" sz="1000">
                  <a:solidFill>
                    <a:schemeClr val="dk1"/>
                  </a:solidFill>
                  <a:effectLst/>
                  <a:latin typeface="+mn-lt"/>
                  <a:ea typeface="+mn-ea"/>
                  <a:cs typeface="+mn-cs"/>
                </a:rPr>
                <a:t> and should not be edited.</a:t>
              </a:r>
            </a:p>
            <a:p>
              <a:endParaRPr lang="en-AU" sz="1000" b="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000" b="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000" b="1" baseline="0">
                <a:solidFill>
                  <a:schemeClr val="dk1"/>
                </a:solidFill>
                <a:effectLst/>
                <a:latin typeface="+mn-lt"/>
                <a:ea typeface="+mn-ea"/>
                <a:cs typeface="+mn-cs"/>
              </a:endParaRPr>
            </a:p>
            <a:p>
              <a:r>
                <a:rPr lang="en-AU" sz="1000" b="1">
                  <a:solidFill>
                    <a:srgbClr val="007586"/>
                  </a:solidFill>
                  <a:effectLst/>
                  <a:latin typeface="+mn-lt"/>
                  <a:ea typeface="+mn-ea"/>
                  <a:cs typeface="+mn-cs"/>
                </a:rPr>
                <a:t>Step 6:</a:t>
              </a:r>
            </a:p>
            <a:p>
              <a:r>
                <a:rPr lang="en-AU" sz="1000" b="1">
                  <a:solidFill>
                    <a:schemeClr val="dk1"/>
                  </a:solidFill>
                  <a:effectLst/>
                  <a:latin typeface="+mn-lt"/>
                  <a:ea typeface="+mn-ea"/>
                  <a:cs typeface="+mn-cs"/>
                </a:rPr>
                <a:t>Set a maturity goal</a:t>
              </a:r>
              <a:endParaRPr lang="en-AU" sz="1000">
                <a:solidFill>
                  <a:schemeClr val="dk1"/>
                </a:solidFill>
                <a:effectLst/>
                <a:latin typeface="+mn-lt"/>
                <a:ea typeface="+mn-ea"/>
                <a:cs typeface="+mn-cs"/>
              </a:endParaRPr>
            </a:p>
            <a:p>
              <a:pPr lvl="0"/>
              <a:endParaRPr lang="en-AU" sz="1000">
                <a:solidFill>
                  <a:schemeClr val="dk1"/>
                </a:solidFill>
                <a:effectLst/>
                <a:latin typeface="+mn-lt"/>
                <a:ea typeface="+mn-ea"/>
                <a:cs typeface="+mn-cs"/>
              </a:endParaRPr>
            </a:p>
            <a:p>
              <a:pPr lvl="0"/>
              <a:r>
                <a:rPr lang="en-AU" sz="1000">
                  <a:solidFill>
                    <a:schemeClr val="dk1"/>
                  </a:solidFill>
                  <a:effectLst/>
                  <a:latin typeface="+mn-lt"/>
                  <a:ea typeface="+mn-ea"/>
                  <a:cs typeface="+mn-cs"/>
                </a:rPr>
                <a:t>- In the </a:t>
              </a:r>
              <a:r>
                <a:rPr lang="en-AU" sz="1000" b="1">
                  <a:solidFill>
                    <a:schemeClr val="dk1"/>
                  </a:solidFill>
                  <a:effectLst/>
                  <a:latin typeface="+mn-lt"/>
                  <a:ea typeface="+mn-ea"/>
                  <a:cs typeface="+mn-cs"/>
                </a:rPr>
                <a:t>Maturity Goal </a:t>
              </a:r>
              <a:r>
                <a:rPr lang="en-AU" sz="1000">
                  <a:solidFill>
                    <a:schemeClr val="dk1"/>
                  </a:solidFill>
                  <a:effectLst/>
                  <a:latin typeface="+mn-lt"/>
                  <a:ea typeface="+mn-ea"/>
                  <a:cs typeface="+mn-cs"/>
                </a:rPr>
                <a:t>box, select your target level for the next 12 months.</a:t>
              </a:r>
            </a:p>
            <a:p>
              <a:pPr lvl="0"/>
              <a:endParaRPr lang="en-AU" sz="1000">
                <a:solidFill>
                  <a:schemeClr val="dk1"/>
                </a:solidFill>
                <a:effectLst/>
                <a:latin typeface="+mn-lt"/>
                <a:ea typeface="+mn-ea"/>
                <a:cs typeface="+mn-cs"/>
              </a:endParaRPr>
            </a:p>
            <a:p>
              <a:pPr lvl="0"/>
              <a:r>
                <a:rPr lang="en-AU" sz="1000">
                  <a:solidFill>
                    <a:schemeClr val="dk1"/>
                  </a:solidFill>
                  <a:effectLst/>
                  <a:latin typeface="+mn-lt"/>
                  <a:ea typeface="+mn-ea"/>
                  <a:cs typeface="+mn-cs"/>
                </a:rPr>
                <a:t>- Align goals with organisational priorities</a:t>
              </a:r>
            </a:p>
            <a:p>
              <a:pPr lvl="0"/>
              <a:endParaRPr lang="en-AU" sz="10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000" baseline="0">
                  <a:solidFill>
                    <a:schemeClr val="dk1"/>
                  </a:solidFill>
                  <a:effectLst/>
                  <a:latin typeface="+mn-lt"/>
                  <a:ea typeface="+mn-ea"/>
                  <a:cs typeface="+mn-cs"/>
                </a:rPr>
                <a:t>- </a:t>
              </a:r>
              <a:r>
                <a:rPr lang="en-AU" sz="1000">
                  <a:solidFill>
                    <a:schemeClr val="dk1"/>
                  </a:solidFill>
                  <a:effectLst/>
                  <a:latin typeface="+mn-lt"/>
                  <a:ea typeface="+mn-ea"/>
                  <a:cs typeface="+mn-cs"/>
                </a:rPr>
                <a:t>Ideally, set goals collaboratively</a:t>
              </a:r>
            </a:p>
            <a:p>
              <a:pPr marL="0" marR="0" lvl="0" indent="0" defTabSz="914400" eaLnBrk="1" fontAlgn="auto" latinLnBrk="0" hangingPunct="1">
                <a:lnSpc>
                  <a:spcPct val="100000"/>
                </a:lnSpc>
                <a:spcBef>
                  <a:spcPts val="0"/>
                </a:spcBef>
                <a:spcAft>
                  <a:spcPts val="0"/>
                </a:spcAft>
                <a:buClrTx/>
                <a:buSzTx/>
                <a:buFontTx/>
                <a:buNone/>
                <a:tabLst/>
                <a:defRPr/>
              </a:pPr>
              <a:endParaRPr lang="en-AU" sz="10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000" baseline="0">
                  <a:solidFill>
                    <a:schemeClr val="dk1"/>
                  </a:solidFill>
                  <a:effectLst/>
                  <a:latin typeface="+mn-lt"/>
                  <a:ea typeface="+mn-ea"/>
                  <a:cs typeface="+mn-cs"/>
                </a:rPr>
                <a:t> - </a:t>
              </a:r>
              <a:r>
                <a:rPr lang="en-AU" sz="1000">
                  <a:solidFill>
                    <a:schemeClr val="dk1"/>
                  </a:solidFill>
                  <a:effectLst/>
                  <a:latin typeface="+mn-lt"/>
                  <a:ea typeface="+mn-ea"/>
                  <a:cs typeface="+mn-cs"/>
                </a:rPr>
                <a:t>Goals can be set at any point in the CGMM self-assessment cycle - before, during, or after the assessment</a:t>
              </a:r>
            </a:p>
            <a:p>
              <a:pPr marL="0" marR="0" lvl="0" indent="0" defTabSz="914400" eaLnBrk="1" fontAlgn="auto" latinLnBrk="0" hangingPunct="1">
                <a:lnSpc>
                  <a:spcPct val="100000"/>
                </a:lnSpc>
                <a:spcBef>
                  <a:spcPts val="0"/>
                </a:spcBef>
                <a:spcAft>
                  <a:spcPts val="0"/>
                </a:spcAft>
                <a:buClrTx/>
                <a:buSzTx/>
                <a:buFontTx/>
                <a:buNone/>
                <a:tabLst/>
                <a:defRPr/>
              </a:pPr>
              <a:endParaRPr lang="en-AU" sz="1000" baseline="0">
                <a:solidFill>
                  <a:schemeClr val="dk1"/>
                </a:solidFill>
                <a:effectLst/>
                <a:latin typeface="+mn-lt"/>
                <a:ea typeface="+mn-ea"/>
                <a:cs typeface="+mn-cs"/>
              </a:endParaRPr>
            </a:p>
            <a:p>
              <a:pPr lvl="0"/>
              <a:endParaRPr lang="en-AU" sz="1000" b="1" baseline="0">
                <a:solidFill>
                  <a:schemeClr val="dk1"/>
                </a:solidFill>
                <a:effectLst/>
                <a:latin typeface="+mn-lt"/>
                <a:ea typeface="+mn-ea"/>
                <a:cs typeface="+mn-cs"/>
              </a:endParaRPr>
            </a:p>
            <a:p>
              <a:r>
                <a:rPr lang="en-AU" sz="1000" b="1" baseline="0">
                  <a:solidFill>
                    <a:srgbClr val="007586"/>
                  </a:solidFill>
                  <a:effectLst/>
                  <a:latin typeface="+mn-lt"/>
                  <a:ea typeface="+mn-ea"/>
                  <a:cs typeface="+mn-cs"/>
                </a:rPr>
                <a:t>Step 7:</a:t>
              </a:r>
            </a:p>
            <a:p>
              <a:r>
                <a:rPr lang="en-AU" sz="1000" b="1" baseline="0">
                  <a:solidFill>
                    <a:schemeClr val="dk1"/>
                  </a:solidFill>
                  <a:effectLst/>
                  <a:latin typeface="+mn-lt"/>
                  <a:ea typeface="+mn-ea"/>
                  <a:cs typeface="+mn-cs"/>
                </a:rPr>
                <a:t>Reviewing visual outputs</a:t>
              </a:r>
            </a:p>
            <a:p>
              <a:endParaRPr lang="en-AU" sz="1000" b="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000" b="1" baseline="0">
                  <a:solidFill>
                    <a:schemeClr val="dk1"/>
                  </a:solidFill>
                  <a:effectLst/>
                  <a:latin typeface="+mn-lt"/>
                  <a:ea typeface="+mn-ea"/>
                  <a:cs typeface="+mn-cs"/>
                </a:rPr>
                <a:t>- </a:t>
              </a:r>
              <a:r>
                <a:rPr lang="en-AU" sz="1000"/>
                <a:t>The workbook automatically updates</a:t>
              </a:r>
            </a:p>
            <a:p>
              <a:pPr marL="457200" marR="0" lvl="1" indent="0" defTabSz="914400" eaLnBrk="1" fontAlgn="auto" latinLnBrk="0" hangingPunct="1">
                <a:lnSpc>
                  <a:spcPct val="100000"/>
                </a:lnSpc>
                <a:spcBef>
                  <a:spcPts val="0"/>
                </a:spcBef>
                <a:spcAft>
                  <a:spcPts val="0"/>
                </a:spcAft>
                <a:buClrTx/>
                <a:buSzTx/>
                <a:buFontTx/>
                <a:buNone/>
                <a:tabLst/>
                <a:defRPr/>
              </a:pPr>
              <a:r>
                <a:rPr lang="en-AU" sz="1000" b="1">
                  <a:solidFill>
                    <a:schemeClr val="dk1"/>
                  </a:solidFill>
                  <a:effectLst/>
                  <a:latin typeface="+mn-lt"/>
                  <a:ea typeface="+mn-ea"/>
                  <a:cs typeface="+mn-cs"/>
                </a:rPr>
                <a:t> - Radar Charts</a:t>
              </a:r>
              <a:r>
                <a:rPr lang="en-AU" sz="1000">
                  <a:solidFill>
                    <a:schemeClr val="dk1"/>
                  </a:solidFill>
                  <a:effectLst/>
                  <a:latin typeface="+mn-lt"/>
                  <a:ea typeface="+mn-ea"/>
                  <a:cs typeface="+mn-cs"/>
                </a:rPr>
                <a:t> (overall and domain-specific)</a:t>
              </a:r>
            </a:p>
            <a:p>
              <a:pPr marL="457200" marR="0" lvl="1" indent="0" defTabSz="914400" eaLnBrk="1" fontAlgn="auto" latinLnBrk="0" hangingPunct="1">
                <a:lnSpc>
                  <a:spcPct val="100000"/>
                </a:lnSpc>
                <a:spcBef>
                  <a:spcPts val="0"/>
                </a:spcBef>
                <a:spcAft>
                  <a:spcPts val="0"/>
                </a:spcAft>
                <a:buClrTx/>
                <a:buSzTx/>
                <a:buFontTx/>
                <a:buNone/>
                <a:tabLst/>
                <a:defRPr/>
              </a:pPr>
              <a:r>
                <a:rPr lang="en-AU" sz="1000" b="1">
                  <a:solidFill>
                    <a:schemeClr val="dk1"/>
                  </a:solidFill>
                  <a:effectLst/>
                  <a:latin typeface="+mn-lt"/>
                  <a:ea typeface="+mn-ea"/>
                  <a:cs typeface="+mn-cs"/>
                </a:rPr>
                <a:t> - Heatmap</a:t>
              </a:r>
              <a:r>
                <a:rPr lang="en-AU" sz="1000">
                  <a:solidFill>
                    <a:schemeClr val="dk1"/>
                  </a:solidFill>
                  <a:effectLst/>
                  <a:latin typeface="+mn-lt"/>
                  <a:ea typeface="+mn-ea"/>
                  <a:cs typeface="+mn-cs"/>
                </a:rPr>
                <a:t> (sub-criteria ratings)</a:t>
              </a:r>
            </a:p>
            <a:p>
              <a:pPr marL="0" marR="0" lvl="0" indent="0" defTabSz="914400" eaLnBrk="1" fontAlgn="auto" latinLnBrk="0" hangingPunct="1">
                <a:lnSpc>
                  <a:spcPct val="100000"/>
                </a:lnSpc>
                <a:spcBef>
                  <a:spcPts val="0"/>
                </a:spcBef>
                <a:spcAft>
                  <a:spcPts val="0"/>
                </a:spcAft>
                <a:buClrTx/>
                <a:buSzTx/>
                <a:buFontTx/>
                <a:buNone/>
                <a:tabLst/>
                <a:defRPr/>
              </a:pPr>
              <a:endParaRPr lang="en-AU" sz="1000"/>
            </a:p>
            <a:p>
              <a:pPr marL="0" marR="0" lvl="0" indent="0" defTabSz="914400" eaLnBrk="1" fontAlgn="auto" latinLnBrk="0" hangingPunct="1">
                <a:lnSpc>
                  <a:spcPct val="100000"/>
                </a:lnSpc>
                <a:spcBef>
                  <a:spcPts val="0"/>
                </a:spcBef>
                <a:spcAft>
                  <a:spcPts val="0"/>
                </a:spcAft>
                <a:buClrTx/>
                <a:buSzTx/>
                <a:buFontTx/>
                <a:buNone/>
                <a:tabLst/>
                <a:defRPr/>
              </a:pPr>
              <a:endParaRPr lang="en-AU" sz="10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 </a:t>
              </a:r>
              <a:r>
                <a:rPr lang="en-AU" sz="1000">
                  <a:solidFill>
                    <a:schemeClr val="dk1"/>
                  </a:solidFill>
                  <a:effectLst/>
                  <a:latin typeface="+mn-lt"/>
                  <a:ea typeface="+mn-ea"/>
                  <a:cs typeface="+mn-cs"/>
                </a:rPr>
                <a:t>- Find these in: </a:t>
              </a:r>
              <a:endParaRPr lang="en-AU" sz="1000" b="0" baseline="0">
                <a:solidFill>
                  <a:schemeClr val="dk1"/>
                </a:solidFill>
                <a:effectLst/>
                <a:latin typeface="+mn-lt"/>
                <a:ea typeface="+mn-ea"/>
                <a:cs typeface="+mn-cs"/>
              </a:endParaRPr>
            </a:p>
            <a:p>
              <a:pPr lvl="1"/>
              <a:r>
                <a:rPr lang="en-AU" sz="1000" b="1" baseline="0">
                  <a:solidFill>
                    <a:schemeClr val="dk1"/>
                  </a:solidFill>
                  <a:effectLst/>
                  <a:latin typeface="+mn-lt"/>
                  <a:ea typeface="+mn-ea"/>
                  <a:cs typeface="+mn-cs"/>
                </a:rPr>
                <a:t>- </a:t>
              </a:r>
              <a:r>
                <a:rPr lang="en-AU" sz="1000" b="1">
                  <a:solidFill>
                    <a:schemeClr val="dk1"/>
                  </a:solidFill>
                  <a:effectLst/>
                  <a:latin typeface="+mn-lt"/>
                  <a:ea typeface="+mn-ea"/>
                  <a:cs typeface="+mn-cs"/>
                </a:rPr>
                <a:t>Maturity summary</a:t>
              </a:r>
              <a:r>
                <a:rPr lang="en-AU" sz="1000">
                  <a:solidFill>
                    <a:schemeClr val="dk1"/>
                  </a:solidFill>
                  <a:effectLst/>
                  <a:latin typeface="+mn-lt"/>
                  <a:ea typeface="+mn-ea"/>
                  <a:cs typeface="+mn-cs"/>
                </a:rPr>
                <a:t> </a:t>
              </a:r>
              <a:r>
                <a:rPr lang="en-AU" sz="1000" b="1">
                  <a:solidFill>
                    <a:schemeClr val="dk1"/>
                  </a:solidFill>
                  <a:effectLst/>
                  <a:latin typeface="+mn-lt"/>
                  <a:ea typeface="+mn-ea"/>
                  <a:cs typeface="+mn-cs"/>
                </a:rPr>
                <a:t>– visuals</a:t>
              </a:r>
              <a:r>
                <a:rPr lang="en-AU" sz="1000">
                  <a:solidFill>
                    <a:schemeClr val="dk1"/>
                  </a:solidFill>
                  <a:effectLst/>
                  <a:latin typeface="+mn-lt"/>
                  <a:ea typeface="+mn-ea"/>
                  <a:cs typeface="+mn-cs"/>
                </a:rPr>
                <a:t> tab</a:t>
              </a:r>
            </a:p>
            <a:p>
              <a:pPr lvl="1"/>
              <a:r>
                <a:rPr lang="en-AU" sz="1000" b="1">
                  <a:solidFill>
                    <a:schemeClr val="dk1"/>
                  </a:solidFill>
                  <a:effectLst/>
                  <a:latin typeface="+mn-lt"/>
                  <a:ea typeface="+mn-ea"/>
                  <a:cs typeface="+mn-cs"/>
                </a:rPr>
                <a:t>- Individual domain radar charts tab</a:t>
              </a:r>
              <a:endParaRPr lang="en-AU" sz="1000" b="1" baseline="0">
                <a:solidFill>
                  <a:schemeClr val="dk1"/>
                </a:solidFill>
                <a:effectLst/>
                <a:latin typeface="+mn-lt"/>
                <a:ea typeface="+mn-ea"/>
                <a:cs typeface="+mn-cs"/>
              </a:endParaRPr>
            </a:p>
            <a:p>
              <a:pPr lvl="1"/>
              <a:endParaRPr lang="en-AU" sz="1000" b="1" baseline="0">
                <a:solidFill>
                  <a:schemeClr val="dk1"/>
                </a:solidFill>
                <a:effectLst/>
                <a:latin typeface="+mn-lt"/>
                <a:ea typeface="+mn-ea"/>
                <a:cs typeface="+mn-cs"/>
              </a:endParaRPr>
            </a:p>
            <a:p>
              <a:pPr lvl="0"/>
              <a:r>
                <a:rPr lang="en-AU" sz="1000">
                  <a:solidFill>
                    <a:schemeClr val="dk1"/>
                  </a:solidFill>
                  <a:effectLst/>
                  <a:latin typeface="+mn-lt"/>
                  <a:ea typeface="+mn-ea"/>
                  <a:cs typeface="+mn-cs"/>
                </a:rPr>
                <a:t> - Charts are formatted for easy A4 printing</a:t>
              </a:r>
              <a:endParaRPr lang="en-AU" sz="1000" b="1">
                <a:solidFill>
                  <a:schemeClr val="dk1"/>
                </a:solidFill>
                <a:effectLst/>
                <a:latin typeface="+mn-lt"/>
                <a:ea typeface="+mn-ea"/>
                <a:cs typeface="+mn-cs"/>
              </a:endParaRPr>
            </a:p>
          </xdr:txBody>
        </xdr:sp>
        <xdr:grpSp>
          <xdr:nvGrpSpPr>
            <xdr:cNvPr id="503" name="Group 502">
              <a:extLst>
                <a:ext uri="{FF2B5EF4-FFF2-40B4-BE49-F238E27FC236}">
                  <a16:creationId xmlns:a16="http://schemas.microsoft.com/office/drawing/2014/main" id="{DBF36CE2-771C-7E07-1B97-66825B7A0377}"/>
                </a:ext>
              </a:extLst>
            </xdr:cNvPr>
            <xdr:cNvGrpSpPr/>
          </xdr:nvGrpSpPr>
          <xdr:grpSpPr>
            <a:xfrm>
              <a:off x="24992647" y="588585"/>
              <a:ext cx="3303003" cy="1877437"/>
              <a:chOff x="24948226" y="305519"/>
              <a:chExt cx="3322486" cy="1966799"/>
            </a:xfrm>
          </xdr:grpSpPr>
          <xdr:grpSp>
            <xdr:nvGrpSpPr>
              <xdr:cNvPr id="498" name="Group 497">
                <a:extLst>
                  <a:ext uri="{FF2B5EF4-FFF2-40B4-BE49-F238E27FC236}">
                    <a16:creationId xmlns:a16="http://schemas.microsoft.com/office/drawing/2014/main" id="{84587F05-D956-86F3-03BE-1C7CB80D923A}"/>
                  </a:ext>
                </a:extLst>
              </xdr:cNvPr>
              <xdr:cNvGrpSpPr/>
            </xdr:nvGrpSpPr>
            <xdr:grpSpPr>
              <a:xfrm>
                <a:off x="24948226" y="305519"/>
                <a:ext cx="3322486" cy="1004112"/>
                <a:chOff x="24848739" y="310191"/>
                <a:chExt cx="3307562" cy="984520"/>
              </a:xfrm>
            </xdr:grpSpPr>
            <xdr:pic>
              <xdr:nvPicPr>
                <xdr:cNvPr id="495" name="Picture 494">
                  <a:extLst>
                    <a:ext uri="{FF2B5EF4-FFF2-40B4-BE49-F238E27FC236}">
                      <a16:creationId xmlns:a16="http://schemas.microsoft.com/office/drawing/2014/main" id="{8FEB8EDD-3938-9CD3-89B8-4188FE9A1D4C}"/>
                    </a:ext>
                  </a:extLst>
                </xdr:cNvPr>
                <xdr:cNvPicPr>
                  <a:picLocks noChangeAspect="1"/>
                </xdr:cNvPicPr>
              </xdr:nvPicPr>
              <xdr:blipFill>
                <a:blip xmlns:r="http://schemas.openxmlformats.org/officeDocument/2006/relationships" r:embed="rId21"/>
                <a:stretch>
                  <a:fillRect/>
                </a:stretch>
              </xdr:blipFill>
              <xdr:spPr>
                <a:xfrm>
                  <a:off x="24892096" y="310191"/>
                  <a:ext cx="3264205" cy="984520"/>
                </a:xfrm>
                <a:prstGeom prst="rect">
                  <a:avLst/>
                </a:prstGeom>
              </xdr:spPr>
            </xdr:pic>
            <xdr:sp macro="" textlink="">
              <xdr:nvSpPr>
                <xdr:cNvPr id="496" name="Rectangle: Rounded Corners 495">
                  <a:extLst>
                    <a:ext uri="{FF2B5EF4-FFF2-40B4-BE49-F238E27FC236}">
                      <a16:creationId xmlns:a16="http://schemas.microsoft.com/office/drawing/2014/main" id="{F0A50448-A0C6-1C43-A6C5-EF86009EEDFE}"/>
                    </a:ext>
                  </a:extLst>
                </xdr:cNvPr>
                <xdr:cNvSpPr/>
              </xdr:nvSpPr>
              <xdr:spPr>
                <a:xfrm>
                  <a:off x="24848739" y="494054"/>
                  <a:ext cx="1919472" cy="420778"/>
                </a:xfrm>
                <a:prstGeom prst="roundRect">
                  <a:avLst/>
                </a:prstGeom>
                <a:no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grpSp>
          <xdr:pic>
            <xdr:nvPicPr>
              <xdr:cNvPr id="500" name="Picture 499">
                <a:extLst>
                  <a:ext uri="{FF2B5EF4-FFF2-40B4-BE49-F238E27FC236}">
                    <a16:creationId xmlns:a16="http://schemas.microsoft.com/office/drawing/2014/main" id="{33E3724D-DF66-09E7-4F2D-C49743BD14E1}"/>
                  </a:ext>
                </a:extLst>
              </xdr:cNvPr>
              <xdr:cNvPicPr>
                <a:picLocks noChangeAspect="1"/>
              </xdr:cNvPicPr>
            </xdr:nvPicPr>
            <xdr:blipFill>
              <a:blip xmlns:r="http://schemas.openxmlformats.org/officeDocument/2006/relationships" r:embed="rId22"/>
              <a:stretch>
                <a:fillRect/>
              </a:stretch>
            </xdr:blipFill>
            <xdr:spPr>
              <a:xfrm>
                <a:off x="25991108" y="1170883"/>
                <a:ext cx="943859" cy="1098756"/>
              </a:xfrm>
              <a:prstGeom prst="rect">
                <a:avLst/>
              </a:prstGeom>
            </xdr:spPr>
          </xdr:pic>
          <xdr:sp macro="" textlink="">
            <xdr:nvSpPr>
              <xdr:cNvPr id="499" name="Rectangle: Rounded Corners 498">
                <a:extLst>
                  <a:ext uri="{FF2B5EF4-FFF2-40B4-BE49-F238E27FC236}">
                    <a16:creationId xmlns:a16="http://schemas.microsoft.com/office/drawing/2014/main" id="{0185500B-3701-435F-B352-0A2881C3D8D6}"/>
                  </a:ext>
                </a:extLst>
              </xdr:cNvPr>
              <xdr:cNvSpPr/>
            </xdr:nvSpPr>
            <xdr:spPr>
              <a:xfrm>
                <a:off x="24953075" y="969818"/>
                <a:ext cx="2050820" cy="363856"/>
              </a:xfrm>
              <a:prstGeom prst="roundRect">
                <a:avLst/>
              </a:prstGeom>
              <a:no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sp macro="" textlink="">
            <xdr:nvSpPr>
              <xdr:cNvPr id="501" name="Rectangle: Rounded Corners 500">
                <a:extLst>
                  <a:ext uri="{FF2B5EF4-FFF2-40B4-BE49-F238E27FC236}">
                    <a16:creationId xmlns:a16="http://schemas.microsoft.com/office/drawing/2014/main" id="{E041BBD5-06CC-4CFE-8E6D-4BD5F5E3A8E0}"/>
                  </a:ext>
                </a:extLst>
              </xdr:cNvPr>
              <xdr:cNvSpPr/>
            </xdr:nvSpPr>
            <xdr:spPr>
              <a:xfrm>
                <a:off x="26794518" y="1174199"/>
                <a:ext cx="154477" cy="136095"/>
              </a:xfrm>
              <a:prstGeom prst="roundRect">
                <a:avLst/>
              </a:prstGeom>
              <a:no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sp macro="" textlink="">
            <xdr:nvSpPr>
              <xdr:cNvPr id="502" name="Rectangle 501">
                <a:extLst>
                  <a:ext uri="{FF2B5EF4-FFF2-40B4-BE49-F238E27FC236}">
                    <a16:creationId xmlns:a16="http://schemas.microsoft.com/office/drawing/2014/main" id="{D81DD95E-CA74-2B69-5B59-ACC59BAC6858}"/>
                  </a:ext>
                </a:extLst>
              </xdr:cNvPr>
              <xdr:cNvSpPr/>
            </xdr:nvSpPr>
            <xdr:spPr>
              <a:xfrm>
                <a:off x="26824563" y="1363806"/>
                <a:ext cx="103909" cy="908512"/>
              </a:xfrm>
              <a:prstGeom prst="rect">
                <a:avLst/>
              </a:prstGeom>
              <a:solidFill>
                <a:schemeClr val="bg1">
                  <a:lumMod val="95000"/>
                </a:schemeClr>
              </a:solidFill>
              <a:ln>
                <a:solidFill>
                  <a:schemeClr val="bg1">
                    <a:lumMod val="9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grpSp>
      <xdr:sp macro="" textlink="">
        <xdr:nvSpPr>
          <xdr:cNvPr id="505" name="Rectangle 504">
            <a:extLst>
              <a:ext uri="{FF2B5EF4-FFF2-40B4-BE49-F238E27FC236}">
                <a16:creationId xmlns:a16="http://schemas.microsoft.com/office/drawing/2014/main" id="{9D0008C0-2DF5-43A1-97D2-125065500059}"/>
              </a:ext>
            </a:extLst>
          </xdr:cNvPr>
          <xdr:cNvSpPr/>
        </xdr:nvSpPr>
        <xdr:spPr>
          <a:xfrm>
            <a:off x="21070253" y="35719"/>
            <a:ext cx="7961585" cy="391127"/>
          </a:xfrm>
          <a:prstGeom prst="rect">
            <a:avLst/>
          </a:prstGeom>
          <a:solidFill>
            <a:srgbClr val="007586"/>
          </a:solidFill>
          <a:ln>
            <a:solidFill>
              <a:srgbClr val="00758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nchorCtr="0"/>
          <a:lstStyle/>
          <a:p>
            <a:pPr algn="l"/>
            <a:r>
              <a:rPr lang="en-AU" sz="1400" b="1">
                <a:latin typeface="Arial" panose="020B0604020202020204" pitchFamily="34" charset="0"/>
                <a:cs typeface="Arial" panose="020B0604020202020204" pitchFamily="34" charset="0"/>
              </a:rPr>
              <a:t>Reviewing</a:t>
            </a:r>
            <a:r>
              <a:rPr lang="en-AU" sz="1400" b="1" baseline="0">
                <a:latin typeface="Arial" panose="020B0604020202020204" pitchFamily="34" charset="0"/>
                <a:cs typeface="Arial" panose="020B0604020202020204" pitchFamily="34" charset="0"/>
              </a:rPr>
              <a:t> your clinical governance maturity outcomes</a:t>
            </a:r>
            <a:endParaRPr lang="en-AU" sz="1400" b="1">
              <a:latin typeface="Arial" panose="020B0604020202020204" pitchFamily="34" charset="0"/>
              <a:cs typeface="Arial" panose="020B0604020202020204" pitchFamily="34" charset="0"/>
            </a:endParaRPr>
          </a:p>
        </xdr:txBody>
      </xdr:sp>
    </xdr:grpSp>
    <xdr:clientData/>
  </xdr:twoCellAnchor>
  <xdr:twoCellAnchor>
    <xdr:from>
      <xdr:col>35</xdr:col>
      <xdr:colOff>39654</xdr:colOff>
      <xdr:row>71</xdr:row>
      <xdr:rowOff>139347</xdr:rowOff>
    </xdr:from>
    <xdr:to>
      <xdr:col>48</xdr:col>
      <xdr:colOff>535624</xdr:colOff>
      <xdr:row>85</xdr:row>
      <xdr:rowOff>81379</xdr:rowOff>
    </xdr:to>
    <xdr:grpSp>
      <xdr:nvGrpSpPr>
        <xdr:cNvPr id="1131" name="Group 1130">
          <a:extLst>
            <a:ext uri="{FF2B5EF4-FFF2-40B4-BE49-F238E27FC236}">
              <a16:creationId xmlns:a16="http://schemas.microsoft.com/office/drawing/2014/main" id="{59AD4809-B06B-B7CA-8414-B1F25BD34CED}"/>
            </a:ext>
          </a:extLst>
        </xdr:cNvPr>
        <xdr:cNvGrpSpPr/>
      </xdr:nvGrpSpPr>
      <xdr:grpSpPr>
        <a:xfrm>
          <a:off x="17931414" y="12765687"/>
          <a:ext cx="7902610" cy="2609032"/>
          <a:chOff x="242243" y="13047458"/>
          <a:chExt cx="8168089" cy="2445223"/>
        </a:xfrm>
      </xdr:grpSpPr>
      <xdr:sp macro="" textlink="">
        <xdr:nvSpPr>
          <xdr:cNvPr id="375" name="Rectangle 279">
            <a:extLst>
              <a:ext uri="{FF2B5EF4-FFF2-40B4-BE49-F238E27FC236}">
                <a16:creationId xmlns:a16="http://schemas.microsoft.com/office/drawing/2014/main" id="{11FBD73A-F3F3-4FCA-A1AA-7333AFDBE481}"/>
              </a:ext>
            </a:extLst>
          </xdr:cNvPr>
          <xdr:cNvSpPr/>
        </xdr:nvSpPr>
        <xdr:spPr>
          <a:xfrm>
            <a:off x="261838" y="13047458"/>
            <a:ext cx="8116592" cy="328950"/>
          </a:xfrm>
          <a:prstGeom prst="rect">
            <a:avLst/>
          </a:prstGeom>
          <a:solidFill>
            <a:srgbClr val="007586"/>
          </a:solidFill>
          <a:ln>
            <a:solidFill>
              <a:srgbClr val="00758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nchorCtr="0"/>
          <a:lstStyle/>
          <a:p>
            <a:pPr algn="l"/>
            <a:r>
              <a:rPr lang="en-AU" sz="1400" b="1">
                <a:latin typeface="Arial" panose="020B0604020202020204" pitchFamily="34" charset="0"/>
                <a:cs typeface="Arial" panose="020B0604020202020204" pitchFamily="34" charset="0"/>
              </a:rPr>
              <a:t>About this workbook</a:t>
            </a:r>
          </a:p>
        </xdr:txBody>
      </xdr:sp>
      <xdr:sp macro="" textlink="">
        <xdr:nvSpPr>
          <xdr:cNvPr id="945" name="TextBox 282">
            <a:extLst>
              <a:ext uri="{FF2B5EF4-FFF2-40B4-BE49-F238E27FC236}">
                <a16:creationId xmlns:a16="http://schemas.microsoft.com/office/drawing/2014/main" id="{F86A8A34-21C8-43CA-9F56-8E62F501DDFD}"/>
              </a:ext>
            </a:extLst>
          </xdr:cNvPr>
          <xdr:cNvSpPr txBox="1"/>
        </xdr:nvSpPr>
        <xdr:spPr>
          <a:xfrm>
            <a:off x="242243" y="13400238"/>
            <a:ext cx="8168089" cy="2092443"/>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To receive this publication in an accessible format please phone using the National Relay Service 13 36 77 if required, or email Safer Care Victoria</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Authorised and published by the Victorian Government, 1 Treasury Place, Melbourne.</a:t>
            </a:r>
          </a:p>
          <a:p>
            <a:r>
              <a:rPr lang="en-AU" sz="1000">
                <a:latin typeface="Arial" panose="020B0604020202020204" pitchFamily="34" charset="0"/>
                <a:cs typeface="Arial" panose="020B0604020202020204" pitchFamily="34" charset="0"/>
              </a:rPr>
              <a:t>© State of Victoria (Safer Care Victoria) September 2025</a:t>
            </a:r>
          </a:p>
          <a:p>
            <a:endParaRPr lang="en-AU" sz="1000">
              <a:latin typeface="Arial" panose="020B0604020202020204" pitchFamily="34" charset="0"/>
              <a:cs typeface="Arial" panose="020B0604020202020204" pitchFamily="34" charset="0"/>
            </a:endParaRPr>
          </a:p>
          <a:p>
            <a:endParaRPr lang="en-AU" sz="1000">
              <a:latin typeface="Arial" panose="020B0604020202020204" pitchFamily="34" charset="0"/>
              <a:cs typeface="Arial" panose="020B0604020202020204" pitchFamily="34" charset="0"/>
            </a:endParaRPr>
          </a:p>
          <a:p>
            <a:endParaRPr lang="en-AU" sz="1000">
              <a:latin typeface="Arial" panose="020B0604020202020204" pitchFamily="34" charset="0"/>
              <a:cs typeface="Arial" panose="020B0604020202020204" pitchFamily="34" charset="0"/>
            </a:endParaRP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This work, Clinical Governance Maturity Matrix (CGMM) workbook, is licensed under a Creative Commons Attribution 4.0 licence [link to http://creativecommons.org/licenses/by/4.0/]. You are free to re-use the work under that licence, on the condition that you credit the State of Victoria (Safer Care Victoria) as author, indicate if changes were made and comply with the other licence terms. The licence does not apply to any branding, including the Victorian Government logo and the Safer Care Victoria logo.ictoria &lt;culture.capability@safercare.vic.gov.au&gt;</a:t>
            </a:r>
          </a:p>
        </xdr:txBody>
      </xdr:sp>
      <xdr:pic>
        <xdr:nvPicPr>
          <xdr:cNvPr id="51" name="Picture 1">
            <a:extLst>
              <a:ext uri="{FF2B5EF4-FFF2-40B4-BE49-F238E27FC236}">
                <a16:creationId xmlns:a16="http://schemas.microsoft.com/office/drawing/2014/main" id="{AFBD4D22-EFC9-42F6-811C-09018BE2DB86}"/>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58413" y="14156178"/>
            <a:ext cx="1254716" cy="442777"/>
          </a:xfrm>
          <a:prstGeom prst="rect">
            <a:avLst/>
          </a:prstGeom>
        </xdr:spPr>
      </xdr:pic>
    </xdr:grpSp>
    <xdr:clientData/>
  </xdr:twoCellAnchor>
  <xdr:twoCellAnchor>
    <xdr:from>
      <xdr:col>0</xdr:col>
      <xdr:colOff>174836</xdr:colOff>
      <xdr:row>43</xdr:row>
      <xdr:rowOff>44332</xdr:rowOff>
    </xdr:from>
    <xdr:to>
      <xdr:col>13</xdr:col>
      <xdr:colOff>152488</xdr:colOff>
      <xdr:row>70</xdr:row>
      <xdr:rowOff>137271</xdr:rowOff>
    </xdr:to>
    <xdr:grpSp>
      <xdr:nvGrpSpPr>
        <xdr:cNvPr id="7012" name="Group 7011">
          <a:extLst>
            <a:ext uri="{FF2B5EF4-FFF2-40B4-BE49-F238E27FC236}">
              <a16:creationId xmlns:a16="http://schemas.microsoft.com/office/drawing/2014/main" id="{B3C2B690-5D22-91E0-1B1F-CB129B470642}"/>
            </a:ext>
          </a:extLst>
        </xdr:cNvPr>
        <xdr:cNvGrpSpPr/>
      </xdr:nvGrpSpPr>
      <xdr:grpSpPr>
        <a:xfrm>
          <a:off x="174836" y="7580512"/>
          <a:ext cx="7902452" cy="4992599"/>
          <a:chOff x="207939" y="8424044"/>
          <a:chExt cx="7930212" cy="5039208"/>
        </a:xfrm>
      </xdr:grpSpPr>
      <xdr:grpSp>
        <xdr:nvGrpSpPr>
          <xdr:cNvPr id="7003" name="Group 307">
            <a:extLst>
              <a:ext uri="{FF2B5EF4-FFF2-40B4-BE49-F238E27FC236}">
                <a16:creationId xmlns:a16="http://schemas.microsoft.com/office/drawing/2014/main" id="{C0F2FE38-34BA-085B-DF3A-34D5AF03EDC7}"/>
              </a:ext>
            </a:extLst>
          </xdr:cNvPr>
          <xdr:cNvGrpSpPr/>
        </xdr:nvGrpSpPr>
        <xdr:grpSpPr>
          <a:xfrm>
            <a:off x="207939" y="8424044"/>
            <a:ext cx="7930212" cy="5039208"/>
            <a:chOff x="114913" y="8049996"/>
            <a:chExt cx="6734526" cy="3788348"/>
          </a:xfrm>
        </xdr:grpSpPr>
        <xdr:sp macro="" textlink="">
          <xdr:nvSpPr>
            <xdr:cNvPr id="7004" name="Rectangle 280">
              <a:extLst>
                <a:ext uri="{FF2B5EF4-FFF2-40B4-BE49-F238E27FC236}">
                  <a16:creationId xmlns:a16="http://schemas.microsoft.com/office/drawing/2014/main" id="{74A2728F-F973-40CE-B39F-69090E4A8735}"/>
                </a:ext>
              </a:extLst>
            </xdr:cNvPr>
            <xdr:cNvSpPr/>
          </xdr:nvSpPr>
          <xdr:spPr>
            <a:xfrm>
              <a:off x="132845" y="8049996"/>
              <a:ext cx="6716594" cy="305999"/>
            </a:xfrm>
            <a:prstGeom prst="rect">
              <a:avLst/>
            </a:prstGeom>
            <a:solidFill>
              <a:srgbClr val="007586"/>
            </a:solidFill>
            <a:ln>
              <a:solidFill>
                <a:srgbClr val="00758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nchorCtr="0"/>
            <a:lstStyle/>
            <a:p>
              <a:pPr algn="l"/>
              <a:r>
                <a:rPr lang="en-AU" sz="1400" b="1">
                  <a:latin typeface="Arial" panose="020B0604020202020204" pitchFamily="34" charset="0"/>
                  <a:cs typeface="Arial" panose="020B0604020202020204" pitchFamily="34" charset="0"/>
                </a:rPr>
                <a:t>Before you begin: Workbook</a:t>
              </a:r>
              <a:r>
                <a:rPr lang="en-AU" sz="1400" b="1" baseline="0">
                  <a:latin typeface="Arial" panose="020B0604020202020204" pitchFamily="34" charset="0"/>
                  <a:cs typeface="Arial" panose="020B0604020202020204" pitchFamily="34" charset="0"/>
                </a:rPr>
                <a:t> overview</a:t>
              </a:r>
              <a:endParaRPr lang="en-AU" sz="1400" b="1">
                <a:latin typeface="Arial" panose="020B0604020202020204" pitchFamily="34" charset="0"/>
                <a:cs typeface="Arial" panose="020B0604020202020204" pitchFamily="34" charset="0"/>
              </a:endParaRPr>
            </a:p>
          </xdr:txBody>
        </xdr:sp>
        <xdr:grpSp>
          <xdr:nvGrpSpPr>
            <xdr:cNvPr id="7005" name="Group 281">
              <a:extLst>
                <a:ext uri="{FF2B5EF4-FFF2-40B4-BE49-F238E27FC236}">
                  <a16:creationId xmlns:a16="http://schemas.microsoft.com/office/drawing/2014/main" id="{C9C61555-8F15-47CD-8668-A70A3CDEAB10}"/>
                </a:ext>
              </a:extLst>
            </xdr:cNvPr>
            <xdr:cNvGrpSpPr/>
          </xdr:nvGrpSpPr>
          <xdr:grpSpPr>
            <a:xfrm>
              <a:off x="114913" y="8411599"/>
              <a:ext cx="6732325" cy="3426745"/>
              <a:chOff x="6444578" y="522535"/>
              <a:chExt cx="6116006" cy="3159773"/>
            </a:xfrm>
          </xdr:grpSpPr>
          <xdr:sp macro="" textlink="">
            <xdr:nvSpPr>
              <xdr:cNvPr id="7006" name="TextBox 282">
                <a:extLst>
                  <a:ext uri="{FF2B5EF4-FFF2-40B4-BE49-F238E27FC236}">
                    <a16:creationId xmlns:a16="http://schemas.microsoft.com/office/drawing/2014/main" id="{6F15E524-24A0-E103-6FB3-475A125D9D3B}"/>
                  </a:ext>
                </a:extLst>
              </xdr:cNvPr>
              <xdr:cNvSpPr txBox="1"/>
            </xdr:nvSpPr>
            <xdr:spPr>
              <a:xfrm>
                <a:off x="6444578" y="522535"/>
                <a:ext cx="6116006" cy="3159773"/>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000">
                    <a:solidFill>
                      <a:schemeClr val="dk1"/>
                    </a:solidFill>
                    <a:effectLst/>
                    <a:latin typeface="Arial" panose="020B0604020202020204" pitchFamily="34" charset="0"/>
                    <a:ea typeface="+mn-ea"/>
                    <a:cs typeface="Arial" panose="020B0604020202020204" pitchFamily="34" charset="0"/>
                  </a:rPr>
                  <a:t>Before commencing your clinical governance maturity self-assessment, familiarise yourself with the workbook structure and </a:t>
                </a:r>
                <a:r>
                  <a:rPr lang="en-AU" sz="1000" b="0">
                    <a:solidFill>
                      <a:schemeClr val="dk1"/>
                    </a:solidFill>
                    <a:effectLst/>
                    <a:latin typeface="Arial" panose="020B0604020202020204" pitchFamily="34" charset="0"/>
                    <a:ea typeface="+mn-ea"/>
                    <a:cs typeface="Arial" panose="020B0604020202020204" pitchFamily="34" charset="0"/>
                  </a:rPr>
                  <a:t>key tabs </a:t>
                </a:r>
                <a:r>
                  <a:rPr lang="en-AU" sz="1000">
                    <a:solidFill>
                      <a:schemeClr val="dk1"/>
                    </a:solidFill>
                    <a:effectLst/>
                    <a:latin typeface="Arial" panose="020B0604020202020204" pitchFamily="34" charset="0"/>
                    <a:ea typeface="+mn-ea"/>
                    <a:cs typeface="Arial" panose="020B0604020202020204" pitchFamily="34" charset="0"/>
                  </a:rPr>
                  <a:t>located</a:t>
                </a:r>
                <a:r>
                  <a:rPr lang="en-AU" sz="1000" baseline="0">
                    <a:solidFill>
                      <a:schemeClr val="dk1"/>
                    </a:solidFill>
                    <a:effectLst/>
                    <a:latin typeface="Arial" panose="020B0604020202020204" pitchFamily="34" charset="0"/>
                    <a:ea typeface="+mn-ea"/>
                    <a:cs typeface="Arial" panose="020B0604020202020204" pitchFamily="34" charset="0"/>
                  </a:rPr>
                  <a:t> at the bottom of the workbook</a:t>
                </a:r>
                <a:r>
                  <a:rPr lang="en-AU" sz="1000">
                    <a:solidFill>
                      <a:schemeClr val="dk1"/>
                    </a:solidFill>
                    <a:effectLst/>
                    <a:latin typeface="Arial" panose="020B0604020202020204" pitchFamily="34" charset="0"/>
                    <a:ea typeface="+mn-ea"/>
                    <a:cs typeface="Arial" panose="020B0604020202020204" pitchFamily="34" charset="0"/>
                  </a:rPr>
                  <a:t>. Each tab serves a specific purpose in guiding, recording, and visualising your clinical governance maturity assessment. </a:t>
                </a:r>
              </a:p>
              <a:p>
                <a:endParaRPr lang="en-AU" sz="1100">
                  <a:latin typeface="Arial" panose="020B0604020202020204" pitchFamily="34" charset="0"/>
                  <a:cs typeface="Arial" panose="020B0604020202020204" pitchFamily="34" charset="0"/>
                </a:endParaRPr>
              </a:p>
            </xdr:txBody>
          </xdr:sp>
          <xdr:pic>
            <xdr:nvPicPr>
              <xdr:cNvPr id="7007" name="Picture 283">
                <a:extLst>
                  <a:ext uri="{FF2B5EF4-FFF2-40B4-BE49-F238E27FC236}">
                    <a16:creationId xmlns:a16="http://schemas.microsoft.com/office/drawing/2014/main" id="{0E1B53BD-ECA8-7DB0-476C-D60FE84CBE8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474234" y="879824"/>
                <a:ext cx="5945690" cy="149227"/>
              </a:xfrm>
              <a:prstGeom prst="rect">
                <a:avLst/>
              </a:prstGeom>
            </xdr:spPr>
          </xdr:pic>
        </xdr:grpSp>
        <xdr:sp macro="" textlink="">
          <xdr:nvSpPr>
            <xdr:cNvPr id="7008" name="Text Box 2">
              <a:extLst>
                <a:ext uri="{FF2B5EF4-FFF2-40B4-BE49-F238E27FC236}">
                  <a16:creationId xmlns:a16="http://schemas.microsoft.com/office/drawing/2014/main" id="{E343E9A4-5A90-4337-9820-E2EE2C19950E}"/>
                </a:ext>
              </a:extLst>
            </xdr:cNvPr>
            <xdr:cNvSpPr txBox="1">
              <a:spLocks noChangeArrowheads="1"/>
            </xdr:cNvSpPr>
          </xdr:nvSpPr>
          <xdr:spPr bwMode="auto">
            <a:xfrm>
              <a:off x="241243" y="9057447"/>
              <a:ext cx="6459643" cy="406333"/>
            </a:xfrm>
            <a:prstGeom prst="rect">
              <a:avLst/>
            </a:prstGeom>
            <a:solidFill>
              <a:schemeClr val="bg1">
                <a:lumMod val="85000"/>
              </a:schemeClr>
            </a:solidFill>
            <a:ln w="9525">
              <a:noFill/>
              <a:miter lim="800000"/>
              <a:headEnd/>
              <a:tailEnd/>
            </a:ln>
          </xdr:spPr>
          <xdr:txBody>
            <a:bodyPr rot="0" vert="horz" wrap="square" lIns="91440" tIns="45720" rIns="91440" bIns="45720" anchor="t" anchorCtr="0">
              <a:noAutofit/>
            </a:bodyPr>
            <a:lstStyle/>
            <a:p>
              <a:pPr>
                <a:lnSpc>
                  <a:spcPts val="1400"/>
                </a:lnSpc>
                <a:spcAft>
                  <a:spcPts val="800"/>
                </a:spcAft>
                <a:buNone/>
              </a:pPr>
              <a:r>
                <a:rPr lang="en-AU" sz="900" b="1">
                  <a:solidFill>
                    <a:srgbClr val="000000"/>
                  </a:solidFill>
                  <a:effectLst/>
                  <a:latin typeface="Arial" panose="020B0604020202020204" pitchFamily="34" charset="0"/>
                  <a:ea typeface="MS PGothic" panose="020B0600070205080204" pitchFamily="34" charset="-128"/>
                  <a:cs typeface="Arial" panose="020B0604020202020204" pitchFamily="34" charset="0"/>
                </a:rPr>
                <a:t>Contents tab: </a:t>
              </a:r>
            </a:p>
            <a:p>
              <a:pPr>
                <a:lnSpc>
                  <a:spcPts val="1400"/>
                </a:lnSpc>
                <a:spcAft>
                  <a:spcPts val="800"/>
                </a:spcAft>
                <a:buNone/>
              </a:pPr>
              <a:r>
                <a:rPr lang="en-AU" sz="900">
                  <a:solidFill>
                    <a:srgbClr val="000000"/>
                  </a:solidFill>
                  <a:effectLst/>
                  <a:latin typeface="Arial" panose="020B0604020202020204" pitchFamily="34" charset="0"/>
                  <a:ea typeface="MS PGothic" panose="020B0600070205080204" pitchFamily="34" charset="-128"/>
                  <a:cs typeface="Arial" panose="020B0604020202020204" pitchFamily="34" charset="0"/>
                </a:rPr>
                <a:t>Provides an overview of the workbook structure with clickable links to each component within the workbook.</a:t>
              </a:r>
            </a:p>
            <a:p>
              <a:pPr>
                <a:lnSpc>
                  <a:spcPts val="1400"/>
                </a:lnSpc>
                <a:spcAft>
                  <a:spcPts val="800"/>
                </a:spcAft>
                <a:buNone/>
              </a:pPr>
              <a:r>
                <a:rPr lang="en-AU" sz="1000">
                  <a:solidFill>
                    <a:srgbClr val="000000"/>
                  </a:solidFill>
                  <a:effectLst/>
                  <a:latin typeface="Arial" panose="020B0604020202020204" pitchFamily="34" charset="0"/>
                  <a:ea typeface="MS PGothic" panose="020B0600070205080204" pitchFamily="34" charset="-128"/>
                  <a:cs typeface="Arial" panose="020B0604020202020204" pitchFamily="34" charset="0"/>
                </a:rPr>
                <a:t> </a:t>
              </a:r>
            </a:p>
          </xdr:txBody>
        </xdr:sp>
        <xdr:sp macro="" textlink="">
          <xdr:nvSpPr>
            <xdr:cNvPr id="7009" name="Text Box 2">
              <a:extLst>
                <a:ext uri="{FF2B5EF4-FFF2-40B4-BE49-F238E27FC236}">
                  <a16:creationId xmlns:a16="http://schemas.microsoft.com/office/drawing/2014/main" id="{A6B7A1D9-6772-4D92-A027-66AB506EB86A}"/>
                </a:ext>
              </a:extLst>
            </xdr:cNvPr>
            <xdr:cNvSpPr txBox="1">
              <a:spLocks noChangeArrowheads="1"/>
            </xdr:cNvSpPr>
          </xdr:nvSpPr>
          <xdr:spPr bwMode="auto">
            <a:xfrm>
              <a:off x="241244" y="9519541"/>
              <a:ext cx="6459643" cy="546078"/>
            </a:xfrm>
            <a:prstGeom prst="rect">
              <a:avLst/>
            </a:prstGeom>
            <a:solidFill>
              <a:schemeClr val="bg1">
                <a:lumMod val="85000"/>
              </a:schemeClr>
            </a:solidFill>
            <a:ln w="9525">
              <a:noFill/>
              <a:miter lim="800000"/>
              <a:headEnd/>
              <a:tailEnd/>
            </a:ln>
          </xdr:spPr>
          <xdr:txBody>
            <a:bodyPr rot="0" vert="horz" wrap="square" lIns="91440" tIns="45720" rIns="91440" bIns="45720" anchor="t" anchorCtr="0">
              <a:noAutofit/>
            </a:bodyPr>
            <a:lstStyle/>
            <a:p>
              <a:pPr>
                <a:lnSpc>
                  <a:spcPts val="1400"/>
                </a:lnSpc>
                <a:spcAft>
                  <a:spcPts val="800"/>
                </a:spcAft>
                <a:buNone/>
              </a:pPr>
              <a:r>
                <a:rPr lang="en-AU" sz="900" b="1">
                  <a:solidFill>
                    <a:srgbClr val="000000"/>
                  </a:solidFill>
                  <a:effectLst/>
                  <a:latin typeface="Arial" panose="020B0604020202020204" pitchFamily="34" charset="0"/>
                  <a:ea typeface="MS PGothic" panose="020B0600070205080204" pitchFamily="34" charset="-128"/>
                  <a:cs typeface="Arial" panose="020B0604020202020204" pitchFamily="34" charset="0"/>
                </a:rPr>
                <a:t>Clinical governance</a:t>
              </a:r>
              <a:r>
                <a:rPr lang="en-AU" sz="900" b="1" baseline="0">
                  <a:solidFill>
                    <a:srgbClr val="000000"/>
                  </a:solidFill>
                  <a:effectLst/>
                  <a:latin typeface="Arial" panose="020B0604020202020204" pitchFamily="34" charset="0"/>
                  <a:ea typeface="MS PGothic" panose="020B0600070205080204" pitchFamily="34" charset="-128"/>
                  <a:cs typeface="Arial" panose="020B0604020202020204" pitchFamily="34" charset="0"/>
                </a:rPr>
                <a:t> domain tabs</a:t>
              </a:r>
              <a:r>
                <a:rPr lang="en-AU" sz="900" b="1">
                  <a:solidFill>
                    <a:srgbClr val="000000"/>
                  </a:solidFill>
                  <a:effectLst/>
                  <a:latin typeface="Arial" panose="020B0604020202020204" pitchFamily="34" charset="0"/>
                  <a:ea typeface="MS PGothic" panose="020B0600070205080204" pitchFamily="34" charset="-128"/>
                  <a:cs typeface="Arial" panose="020B0604020202020204" pitchFamily="34" charset="0"/>
                </a:rPr>
                <a:t>: </a:t>
              </a:r>
            </a:p>
            <a:p>
              <a:pPr>
                <a:lnSpc>
                  <a:spcPts val="1400"/>
                </a:lnSpc>
                <a:spcAft>
                  <a:spcPts val="800"/>
                </a:spcAft>
                <a:buNone/>
              </a:pPr>
              <a:r>
                <a:rPr lang="en-AU" sz="900"/>
                <a:t>Each domain has a dedicated tab for completing your maturity assessment, with space to record the rationale for your rating and outline improvement ideas.</a:t>
              </a:r>
              <a:endParaRPr lang="en-AU" sz="1000">
                <a:solidFill>
                  <a:srgbClr val="000000"/>
                </a:solidFill>
                <a:effectLst/>
                <a:latin typeface="Arial" panose="020B0604020202020204" pitchFamily="34" charset="0"/>
                <a:ea typeface="MS PGothic" panose="020B0600070205080204" pitchFamily="34" charset="-128"/>
                <a:cs typeface="Arial" panose="020B0604020202020204" pitchFamily="34" charset="0"/>
              </a:endParaRPr>
            </a:p>
          </xdr:txBody>
        </xdr:sp>
        <xdr:sp macro="" textlink="">
          <xdr:nvSpPr>
            <xdr:cNvPr id="7010" name="Text Box 2">
              <a:extLst>
                <a:ext uri="{FF2B5EF4-FFF2-40B4-BE49-F238E27FC236}">
                  <a16:creationId xmlns:a16="http://schemas.microsoft.com/office/drawing/2014/main" id="{DA4F4277-D019-4ED8-BABC-FB8DCA2C7C7B}"/>
                </a:ext>
              </a:extLst>
            </xdr:cNvPr>
            <xdr:cNvSpPr txBox="1">
              <a:spLocks noChangeArrowheads="1"/>
            </xdr:cNvSpPr>
          </xdr:nvSpPr>
          <xdr:spPr bwMode="auto">
            <a:xfrm>
              <a:off x="241244" y="10121383"/>
              <a:ext cx="6459643" cy="972370"/>
            </a:xfrm>
            <a:prstGeom prst="rect">
              <a:avLst/>
            </a:prstGeom>
            <a:solidFill>
              <a:schemeClr val="bg1">
                <a:lumMod val="85000"/>
              </a:schemeClr>
            </a:solidFill>
            <a:ln w="9525">
              <a:noFill/>
              <a:miter lim="800000"/>
              <a:headEnd/>
              <a:tailEnd/>
            </a:ln>
          </xdr:spPr>
          <xdr:txBody>
            <a:bodyPr rot="0" vert="horz" wrap="square" lIns="91440" tIns="45720" rIns="91440" bIns="45720" anchor="t" anchorCtr="0">
              <a:noAutofit/>
            </a:bodyPr>
            <a:lstStyle/>
            <a:p>
              <a:pPr marL="0" indent="0">
                <a:lnSpc>
                  <a:spcPts val="1400"/>
                </a:lnSpc>
                <a:spcAft>
                  <a:spcPts val="800"/>
                </a:spcAft>
                <a:buNone/>
              </a:pPr>
              <a:r>
                <a:rPr lang="en-AU" sz="900" b="1">
                  <a:solidFill>
                    <a:srgbClr val="000000"/>
                  </a:solidFill>
                  <a:effectLst/>
                  <a:latin typeface="Arial" panose="020B0604020202020204" pitchFamily="34" charset="0"/>
                  <a:ea typeface="MS PGothic" panose="020B0600070205080204" pitchFamily="34" charset="-128"/>
                  <a:cs typeface="Arial" panose="020B0604020202020204" pitchFamily="34" charset="0"/>
                </a:rPr>
                <a:t>Clinical governance self-assessment results tabs: </a:t>
              </a:r>
            </a:p>
            <a:p>
              <a:pPr marL="0" indent="0">
                <a:lnSpc>
                  <a:spcPts val="1400"/>
                </a:lnSpc>
                <a:spcAft>
                  <a:spcPts val="800"/>
                </a:spcAft>
                <a:buNone/>
              </a:pPr>
              <a:r>
                <a:rPr lang="en-AU" sz="900" b="0">
                  <a:solidFill>
                    <a:srgbClr val="000000"/>
                  </a:solidFill>
                  <a:effectLst/>
                  <a:latin typeface="Arial" panose="020B0604020202020204" pitchFamily="34" charset="0"/>
                  <a:ea typeface="MS PGothic" panose="020B0600070205080204" pitchFamily="34" charset="-128"/>
                  <a:cs typeface="Arial" panose="020B0604020202020204" pitchFamily="34" charset="0"/>
                </a:rPr>
                <a:t>Provides visual displays of your clinical governance maturity</a:t>
              </a:r>
              <a:r>
                <a:rPr lang="en-AU" sz="900" b="0" baseline="0">
                  <a:solidFill>
                    <a:srgbClr val="000000"/>
                  </a:solidFill>
                  <a:effectLst/>
                  <a:latin typeface="Arial" panose="020B0604020202020204" pitchFamily="34" charset="0"/>
                  <a:ea typeface="MS PGothic" panose="020B0600070205080204" pitchFamily="34" charset="-128"/>
                  <a:cs typeface="Arial" panose="020B0604020202020204" pitchFamily="34" charset="0"/>
                </a:rPr>
                <a:t> </a:t>
              </a:r>
              <a:r>
                <a:rPr lang="en-AU" sz="900" b="0">
                  <a:solidFill>
                    <a:srgbClr val="000000"/>
                  </a:solidFill>
                  <a:effectLst/>
                  <a:latin typeface="Arial" panose="020B0604020202020204" pitchFamily="34" charset="0"/>
                  <a:ea typeface="MS PGothic" panose="020B0600070205080204" pitchFamily="34" charset="-128"/>
                  <a:cs typeface="Arial" panose="020B0604020202020204" pitchFamily="34" charset="0"/>
                </a:rPr>
                <a:t>assessment in two formats</a:t>
              </a:r>
              <a:r>
                <a:rPr lang="en-AU" sz="900" b="0" baseline="0">
                  <a:solidFill>
                    <a:srgbClr val="000000"/>
                  </a:solidFill>
                  <a:effectLst/>
                  <a:latin typeface="Arial" panose="020B0604020202020204" pitchFamily="34" charset="0"/>
                  <a:ea typeface="MS PGothic" panose="020B0600070205080204" pitchFamily="34" charset="-128"/>
                  <a:cs typeface="Arial" panose="020B0604020202020204" pitchFamily="34" charset="0"/>
                </a:rPr>
                <a:t> - radar charts and a heatmap.</a:t>
              </a:r>
              <a:endParaRPr lang="en-AU" sz="900" b="0">
                <a:solidFill>
                  <a:srgbClr val="000000"/>
                </a:solidFill>
                <a:effectLst/>
                <a:latin typeface="Arial" panose="020B0604020202020204" pitchFamily="34" charset="0"/>
                <a:ea typeface="MS PGothic" panose="020B0600070205080204" pitchFamily="34" charset="-128"/>
                <a:cs typeface="Arial" panose="020B0604020202020204" pitchFamily="34" charset="0"/>
              </a:endParaRPr>
            </a:p>
            <a:p>
              <a:pPr marL="457200" lvl="1" indent="0">
                <a:lnSpc>
                  <a:spcPts val="1400"/>
                </a:lnSpc>
                <a:spcAft>
                  <a:spcPts val="800"/>
                </a:spcAft>
                <a:buNone/>
              </a:pPr>
              <a:r>
                <a:rPr lang="en-AU" sz="900" b="0">
                  <a:solidFill>
                    <a:srgbClr val="000000"/>
                  </a:solidFill>
                  <a:effectLst/>
                  <a:latin typeface="Arial" panose="020B0604020202020204" pitchFamily="34" charset="0"/>
                  <a:ea typeface="MS PGothic" panose="020B0600070205080204" pitchFamily="34" charset="-128"/>
                  <a:cs typeface="Arial" panose="020B0604020202020204" pitchFamily="34" charset="0"/>
                </a:rPr>
                <a:t>- </a:t>
              </a:r>
              <a:r>
                <a:rPr lang="en-AU" sz="900" b="1">
                  <a:solidFill>
                    <a:srgbClr val="000000"/>
                  </a:solidFill>
                  <a:effectLst/>
                  <a:latin typeface="Arial" panose="020B0604020202020204" pitchFamily="34" charset="0"/>
                  <a:ea typeface="MS PGothic" panose="020B0600070205080204" pitchFamily="34" charset="-128"/>
                  <a:cs typeface="Arial" panose="020B0604020202020204" pitchFamily="34" charset="0"/>
                </a:rPr>
                <a:t>Radar charts: </a:t>
              </a:r>
              <a:r>
                <a:rPr lang="en-AU" sz="900" b="0"/>
                <a:t>Display overall clinical governance maturity and provide dedicated charts for each individual domain to visualise their respective maturity levels.</a:t>
              </a:r>
            </a:p>
            <a:p>
              <a:pPr marL="457200" lvl="1" indent="0">
                <a:lnSpc>
                  <a:spcPts val="1400"/>
                </a:lnSpc>
                <a:spcAft>
                  <a:spcPts val="800"/>
                </a:spcAft>
                <a:buNone/>
              </a:pPr>
              <a:r>
                <a:rPr lang="en-AU" sz="900" b="0">
                  <a:solidFill>
                    <a:srgbClr val="000000"/>
                  </a:solidFill>
                  <a:effectLst/>
                  <a:latin typeface="Arial" panose="020B0604020202020204" pitchFamily="34" charset="0"/>
                  <a:ea typeface="MS PGothic" panose="020B0600070205080204" pitchFamily="34" charset="-128"/>
                  <a:cs typeface="Arial" panose="020B0604020202020204" pitchFamily="34" charset="0"/>
                </a:rPr>
                <a:t>- </a:t>
              </a:r>
              <a:r>
                <a:rPr lang="en-AU" sz="900" b="1">
                  <a:solidFill>
                    <a:srgbClr val="000000"/>
                  </a:solidFill>
                  <a:effectLst/>
                  <a:latin typeface="Arial" panose="020B0604020202020204" pitchFamily="34" charset="0"/>
                  <a:ea typeface="MS PGothic" panose="020B0600070205080204" pitchFamily="34" charset="-128"/>
                  <a:cs typeface="Arial" panose="020B0604020202020204" pitchFamily="34" charset="0"/>
                </a:rPr>
                <a:t>Heatmap: </a:t>
              </a:r>
              <a:r>
                <a:rPr lang="en-AU" sz="900"/>
                <a:t>Provides a color-coded visualisation of overall maturity across clinical governance sub-criteria.</a:t>
              </a:r>
              <a:endParaRPr lang="en-AU" sz="900" b="0">
                <a:solidFill>
                  <a:srgbClr val="000000"/>
                </a:solidFill>
                <a:effectLst/>
                <a:latin typeface="Arial" panose="020B0604020202020204" pitchFamily="34" charset="0"/>
                <a:ea typeface="MS PGothic" panose="020B0600070205080204" pitchFamily="34" charset="-128"/>
                <a:cs typeface="Arial" panose="020B0604020202020204" pitchFamily="34" charset="0"/>
              </a:endParaRPr>
            </a:p>
          </xdr:txBody>
        </xdr:sp>
        <xdr:sp macro="" textlink="">
          <xdr:nvSpPr>
            <xdr:cNvPr id="7011" name="Text Box 2">
              <a:extLst>
                <a:ext uri="{FF2B5EF4-FFF2-40B4-BE49-F238E27FC236}">
                  <a16:creationId xmlns:a16="http://schemas.microsoft.com/office/drawing/2014/main" id="{3278A3D1-E94C-4346-B4B2-9F5B00D18D25}"/>
                </a:ext>
              </a:extLst>
            </xdr:cNvPr>
            <xdr:cNvSpPr txBox="1">
              <a:spLocks noChangeArrowheads="1"/>
            </xdr:cNvSpPr>
          </xdr:nvSpPr>
          <xdr:spPr bwMode="auto">
            <a:xfrm>
              <a:off x="241243" y="11149514"/>
              <a:ext cx="6459643" cy="585569"/>
            </a:xfrm>
            <a:prstGeom prst="rect">
              <a:avLst/>
            </a:prstGeom>
            <a:solidFill>
              <a:schemeClr val="bg1">
                <a:lumMod val="85000"/>
              </a:schemeClr>
            </a:solidFill>
            <a:ln w="9525">
              <a:noFill/>
              <a:miter lim="800000"/>
              <a:headEnd/>
              <a:tailEnd/>
            </a:ln>
          </xdr:spPr>
          <xdr:txBody>
            <a:bodyPr rot="0" vert="horz" wrap="square" lIns="91440" tIns="45720" rIns="91440" bIns="45720" anchor="t" anchorCtr="0">
              <a:noAutofit/>
            </a:bodyPr>
            <a:lstStyle/>
            <a:p>
              <a:pPr>
                <a:lnSpc>
                  <a:spcPts val="1400"/>
                </a:lnSpc>
                <a:spcAft>
                  <a:spcPts val="800"/>
                </a:spcAft>
                <a:buNone/>
              </a:pPr>
              <a:r>
                <a:rPr lang="en-AU" sz="900" b="1">
                  <a:solidFill>
                    <a:srgbClr val="000000"/>
                  </a:solidFill>
                  <a:effectLst/>
                  <a:latin typeface="Arial" panose="020B0604020202020204" pitchFamily="34" charset="0"/>
                  <a:ea typeface="MS PGothic" panose="020B0600070205080204" pitchFamily="34" charset="-128"/>
                  <a:cs typeface="Arial" panose="020B0604020202020204" pitchFamily="34" charset="0"/>
                </a:rPr>
                <a:t>Clinical governance</a:t>
              </a:r>
              <a:r>
                <a:rPr lang="en-AU" sz="900" b="1" baseline="0">
                  <a:solidFill>
                    <a:srgbClr val="000000"/>
                  </a:solidFill>
                  <a:effectLst/>
                  <a:latin typeface="Arial" panose="020B0604020202020204" pitchFamily="34" charset="0"/>
                  <a:ea typeface="MS PGothic" panose="020B0600070205080204" pitchFamily="34" charset="-128"/>
                  <a:cs typeface="Arial" panose="020B0604020202020204" pitchFamily="34" charset="0"/>
                </a:rPr>
                <a:t> improvement plan tab: </a:t>
              </a:r>
            </a:p>
            <a:p>
              <a:pPr>
                <a:lnSpc>
                  <a:spcPts val="1400"/>
                </a:lnSpc>
                <a:spcAft>
                  <a:spcPts val="800"/>
                </a:spcAft>
                <a:buNone/>
              </a:pPr>
              <a:r>
                <a:rPr lang="en-AU" sz="900" b="0" baseline="0">
                  <a:solidFill>
                    <a:srgbClr val="000000"/>
                  </a:solidFill>
                  <a:effectLst/>
                  <a:latin typeface="Arial" panose="020B0604020202020204" pitchFamily="34" charset="0"/>
                  <a:ea typeface="MS PGothic" panose="020B0600070205080204" pitchFamily="34" charset="-128"/>
                  <a:cs typeface="Arial" panose="020B0604020202020204" pitchFamily="34" charset="0"/>
                </a:rPr>
                <a:t>Provides a template to document, prioritise, plan and track improvement actions as a result of completing your clinical governance maturity assessment. </a:t>
              </a:r>
              <a:endParaRPr lang="en-AU" sz="1000" b="0">
                <a:solidFill>
                  <a:srgbClr val="000000"/>
                </a:solidFill>
                <a:effectLst/>
                <a:latin typeface="Arial" panose="020B0604020202020204" pitchFamily="34" charset="0"/>
                <a:ea typeface="MS PGothic" panose="020B0600070205080204" pitchFamily="34" charset="-128"/>
                <a:cs typeface="Arial" panose="020B0604020202020204" pitchFamily="34" charset="0"/>
              </a:endParaRPr>
            </a:p>
          </xdr:txBody>
        </xdr:sp>
      </xdr:grpSp>
      <xdr:pic>
        <xdr:nvPicPr>
          <xdr:cNvPr id="6311" name="Picture 2519">
            <a:extLst>
              <a:ext uri="{FF2B5EF4-FFF2-40B4-BE49-F238E27FC236}">
                <a16:creationId xmlns:a16="http://schemas.microsoft.com/office/drawing/2014/main" id="{26E0394F-9647-C40B-61A7-3E7A85F3B485}"/>
              </a:ext>
            </a:extLst>
          </xdr:cNvPr>
          <xdr:cNvPicPr>
            <a:picLocks noChangeAspect="1"/>
          </xdr:cNvPicPr>
        </xdr:nvPicPr>
        <xdr:blipFill>
          <a:blip xmlns:r="http://schemas.openxmlformats.org/officeDocument/2006/relationships" r:embed="rId25"/>
          <a:stretch>
            <a:fillRect/>
          </a:stretch>
        </xdr:blipFill>
        <xdr:spPr>
          <a:xfrm>
            <a:off x="2335704" y="10436436"/>
            <a:ext cx="3962742" cy="243939"/>
          </a:xfrm>
          <a:prstGeom prst="rect">
            <a:avLst/>
          </a:prstGeom>
        </xdr:spPr>
      </xdr:pic>
      <xdr:pic>
        <xdr:nvPicPr>
          <xdr:cNvPr id="6292" name="Picture 2520">
            <a:extLst>
              <a:ext uri="{FF2B5EF4-FFF2-40B4-BE49-F238E27FC236}">
                <a16:creationId xmlns:a16="http://schemas.microsoft.com/office/drawing/2014/main" id="{D5EB128F-7C55-A022-8F67-24967C46F655}"/>
              </a:ext>
            </a:extLst>
          </xdr:cNvPr>
          <xdr:cNvPicPr>
            <a:picLocks noChangeAspect="1"/>
          </xdr:cNvPicPr>
        </xdr:nvPicPr>
        <xdr:blipFill>
          <a:blip xmlns:r="http://schemas.openxmlformats.org/officeDocument/2006/relationships" r:embed="rId26"/>
          <a:stretch>
            <a:fillRect/>
          </a:stretch>
        </xdr:blipFill>
        <xdr:spPr>
          <a:xfrm>
            <a:off x="1230730" y="9808891"/>
            <a:ext cx="395186" cy="203541"/>
          </a:xfrm>
          <a:prstGeom prst="rect">
            <a:avLst/>
          </a:prstGeom>
        </xdr:spPr>
      </xdr:pic>
      <xdr:pic>
        <xdr:nvPicPr>
          <xdr:cNvPr id="6496" name="Picture 2522">
            <a:extLst>
              <a:ext uri="{FF2B5EF4-FFF2-40B4-BE49-F238E27FC236}">
                <a16:creationId xmlns:a16="http://schemas.microsoft.com/office/drawing/2014/main" id="{7A9F5A71-8CDD-F1CC-49FF-2159EDFDAEAE}"/>
              </a:ext>
            </a:extLst>
          </xdr:cNvPr>
          <xdr:cNvPicPr>
            <a:picLocks noChangeAspect="1"/>
          </xdr:cNvPicPr>
        </xdr:nvPicPr>
        <xdr:blipFill>
          <a:blip xmlns:r="http://schemas.openxmlformats.org/officeDocument/2006/relationships" r:embed="rId27"/>
          <a:stretch>
            <a:fillRect/>
          </a:stretch>
        </xdr:blipFill>
        <xdr:spPr>
          <a:xfrm>
            <a:off x="3194294" y="11224556"/>
            <a:ext cx="2221966" cy="209646"/>
          </a:xfrm>
          <a:prstGeom prst="rect">
            <a:avLst/>
          </a:prstGeom>
        </xdr:spPr>
      </xdr:pic>
      <xdr:pic>
        <xdr:nvPicPr>
          <xdr:cNvPr id="6867" name="Picture 2523">
            <a:extLst>
              <a:ext uri="{FF2B5EF4-FFF2-40B4-BE49-F238E27FC236}">
                <a16:creationId xmlns:a16="http://schemas.microsoft.com/office/drawing/2014/main" id="{FEB53295-5C6B-7681-0FA8-50A3A731D0A4}"/>
              </a:ext>
            </a:extLst>
          </xdr:cNvPr>
          <xdr:cNvPicPr>
            <a:picLocks noChangeAspect="1"/>
          </xdr:cNvPicPr>
        </xdr:nvPicPr>
        <xdr:blipFill>
          <a:blip xmlns:r="http://schemas.openxmlformats.org/officeDocument/2006/relationships" r:embed="rId28"/>
          <a:stretch>
            <a:fillRect/>
          </a:stretch>
        </xdr:blipFill>
        <xdr:spPr>
          <a:xfrm>
            <a:off x="2827544" y="12588955"/>
            <a:ext cx="840994" cy="236396"/>
          </a:xfrm>
          <a:prstGeom prst="rect">
            <a:avLst/>
          </a:prstGeom>
        </xdr:spPr>
      </xdr:pic>
    </xdr:grpSp>
    <xdr:clientData/>
  </xdr:twoCellAnchor>
  <xdr:twoCellAnchor>
    <xdr:from>
      <xdr:col>35</xdr:col>
      <xdr:colOff>39654</xdr:colOff>
      <xdr:row>38</xdr:row>
      <xdr:rowOff>144157</xdr:rowOff>
    </xdr:from>
    <xdr:to>
      <xdr:col>48</xdr:col>
      <xdr:colOff>514313</xdr:colOff>
      <xdr:row>62</xdr:row>
      <xdr:rowOff>186058</xdr:rowOff>
    </xdr:to>
    <xdr:grpSp>
      <xdr:nvGrpSpPr>
        <xdr:cNvPr id="3" name="Group 2">
          <a:extLst>
            <a:ext uri="{FF2B5EF4-FFF2-40B4-BE49-F238E27FC236}">
              <a16:creationId xmlns:a16="http://schemas.microsoft.com/office/drawing/2014/main" id="{5F179C40-0EB4-A3E8-8FF0-139D9A2CE452}"/>
            </a:ext>
          </a:extLst>
        </xdr:cNvPr>
        <xdr:cNvGrpSpPr/>
      </xdr:nvGrpSpPr>
      <xdr:grpSpPr>
        <a:xfrm>
          <a:off x="17931414" y="6804037"/>
          <a:ext cx="7881299" cy="4293861"/>
          <a:chOff x="17966248" y="8412945"/>
          <a:chExt cx="7863610" cy="4292404"/>
        </a:xfrm>
      </xdr:grpSpPr>
      <xdr:grpSp>
        <xdr:nvGrpSpPr>
          <xdr:cNvPr id="2" name="Group 1">
            <a:extLst>
              <a:ext uri="{FF2B5EF4-FFF2-40B4-BE49-F238E27FC236}">
                <a16:creationId xmlns:a16="http://schemas.microsoft.com/office/drawing/2014/main" id="{7522E0E0-0CE2-AA0E-BE0E-B9D2782AB3E1}"/>
              </a:ext>
            </a:extLst>
          </xdr:cNvPr>
          <xdr:cNvGrpSpPr/>
        </xdr:nvGrpSpPr>
        <xdr:grpSpPr>
          <a:xfrm>
            <a:off x="17966248" y="8412945"/>
            <a:ext cx="7863610" cy="4292404"/>
            <a:chOff x="17876052" y="8636878"/>
            <a:chExt cx="7832508" cy="4307005"/>
          </a:xfrm>
        </xdr:grpSpPr>
        <xdr:grpSp>
          <xdr:nvGrpSpPr>
            <xdr:cNvPr id="7014" name="Group 7013">
              <a:extLst>
                <a:ext uri="{FF2B5EF4-FFF2-40B4-BE49-F238E27FC236}">
                  <a16:creationId xmlns:a16="http://schemas.microsoft.com/office/drawing/2014/main" id="{17ABA209-AB7A-4C83-9442-B18FC523A060}"/>
                </a:ext>
              </a:extLst>
            </xdr:cNvPr>
            <xdr:cNvGrpSpPr/>
          </xdr:nvGrpSpPr>
          <xdr:grpSpPr>
            <a:xfrm>
              <a:off x="17876052" y="8636878"/>
              <a:ext cx="7832508" cy="4307005"/>
              <a:chOff x="11447728" y="40390"/>
              <a:chExt cx="8189845" cy="4177475"/>
            </a:xfrm>
          </xdr:grpSpPr>
          <xdr:sp macro="" textlink="">
            <xdr:nvSpPr>
              <xdr:cNvPr id="7015" name="Rectangle 7014">
                <a:extLst>
                  <a:ext uri="{FF2B5EF4-FFF2-40B4-BE49-F238E27FC236}">
                    <a16:creationId xmlns:a16="http://schemas.microsoft.com/office/drawing/2014/main" id="{9E3F59F2-0DE2-E331-58B9-370A0E2E3578}"/>
                  </a:ext>
                </a:extLst>
              </xdr:cNvPr>
              <xdr:cNvSpPr/>
            </xdr:nvSpPr>
            <xdr:spPr>
              <a:xfrm>
                <a:off x="11447728" y="40390"/>
                <a:ext cx="8152084" cy="403192"/>
              </a:xfrm>
              <a:prstGeom prst="rect">
                <a:avLst/>
              </a:prstGeom>
              <a:solidFill>
                <a:srgbClr val="007586"/>
              </a:solidFill>
              <a:ln>
                <a:solidFill>
                  <a:srgbClr val="00758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nchorCtr="0"/>
              <a:lstStyle/>
              <a:p>
                <a:pPr algn="l"/>
                <a:r>
                  <a:rPr lang="en-AU" sz="1400" b="1">
                    <a:latin typeface="Arial" panose="020B0604020202020204" pitchFamily="34" charset="0"/>
                    <a:cs typeface="Arial" panose="020B0604020202020204" pitchFamily="34" charset="0"/>
                  </a:rPr>
                  <a:t>Interpreting results and planning improvements </a:t>
                </a:r>
              </a:p>
            </xdr:txBody>
          </xdr:sp>
          <xdr:sp macro="" textlink="">
            <xdr:nvSpPr>
              <xdr:cNvPr id="7016" name="TextBox 7015">
                <a:extLst>
                  <a:ext uri="{FF2B5EF4-FFF2-40B4-BE49-F238E27FC236}">
                    <a16:creationId xmlns:a16="http://schemas.microsoft.com/office/drawing/2014/main" id="{9DD2AA01-2B54-9694-E577-903E528CDD25}"/>
                  </a:ext>
                </a:extLst>
              </xdr:cNvPr>
              <xdr:cNvSpPr txBox="1"/>
            </xdr:nvSpPr>
            <xdr:spPr>
              <a:xfrm>
                <a:off x="11452541" y="483964"/>
                <a:ext cx="8185032" cy="3733901"/>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t>Once your assessment is complete, the next step is to interpret your CGMM results. This step helps you:</a:t>
                </a:r>
              </a:p>
              <a:p>
                <a:endParaRPr lang="en-AU" sz="1000">
                  <a:solidFill>
                    <a:schemeClr val="dk1"/>
                  </a:solidFill>
                  <a:effectLst/>
                  <a:latin typeface="+mn-lt"/>
                  <a:ea typeface="+mn-ea"/>
                  <a:cs typeface="+mn-cs"/>
                </a:endParaRPr>
              </a:p>
              <a:p>
                <a:pPr lvl="0"/>
                <a:r>
                  <a:rPr lang="en-AU" sz="1000">
                    <a:solidFill>
                      <a:schemeClr val="dk1"/>
                    </a:solidFill>
                    <a:effectLst/>
                    <a:latin typeface="+mn-lt"/>
                    <a:ea typeface="+mn-ea"/>
                    <a:cs typeface="+mn-cs"/>
                  </a:rPr>
                  <a:t> - Focus on your organisation’s unique context,</a:t>
                </a:r>
                <a:r>
                  <a:rPr lang="en-AU" sz="1000" baseline="0">
                    <a:solidFill>
                      <a:schemeClr val="dk1"/>
                    </a:solidFill>
                    <a:effectLst/>
                    <a:latin typeface="+mn-lt"/>
                    <a:ea typeface="+mn-ea"/>
                    <a:cs typeface="+mn-cs"/>
                  </a:rPr>
                  <a:t> remembering </a:t>
                </a:r>
                <a:r>
                  <a:rPr lang="en-AU" sz="1000">
                    <a:solidFill>
                      <a:schemeClr val="dk1"/>
                    </a:solidFill>
                    <a:effectLst/>
                    <a:latin typeface="+mn-lt"/>
                    <a:ea typeface="+mn-ea"/>
                    <a:cs typeface="+mn-cs"/>
                  </a:rPr>
                  <a:t>scores are not the goal  </a:t>
                </a:r>
              </a:p>
              <a:p>
                <a:pPr lvl="0"/>
                <a:endParaRPr lang="en-AU" sz="1000">
                  <a:solidFill>
                    <a:schemeClr val="dk1"/>
                  </a:solidFill>
                  <a:effectLst/>
                  <a:latin typeface="+mn-lt"/>
                  <a:ea typeface="+mn-ea"/>
                  <a:cs typeface="+mn-cs"/>
                </a:endParaRPr>
              </a:p>
              <a:p>
                <a:pPr lvl="0"/>
                <a:r>
                  <a:rPr lang="en-AU" sz="1000">
                    <a:solidFill>
                      <a:schemeClr val="dk1"/>
                    </a:solidFill>
                    <a:effectLst/>
                    <a:latin typeface="+mn-lt"/>
                    <a:ea typeface="+mn-ea"/>
                    <a:cs typeface="+mn-cs"/>
                  </a:rPr>
                  <a:t> - Identify and celebrate clinical governance strengths </a:t>
                </a:r>
              </a:p>
              <a:p>
                <a:pPr lvl="0"/>
                <a:endParaRPr lang="en-AU" sz="1000">
                  <a:solidFill>
                    <a:schemeClr val="dk1"/>
                  </a:solidFill>
                  <a:effectLst/>
                  <a:latin typeface="+mn-lt"/>
                  <a:ea typeface="+mn-ea"/>
                  <a:cs typeface="+mn-cs"/>
                </a:endParaRPr>
              </a:p>
              <a:p>
                <a:pPr lvl="0"/>
                <a:r>
                  <a:rPr lang="en-AU" sz="1000">
                    <a:solidFill>
                      <a:schemeClr val="dk1"/>
                    </a:solidFill>
                    <a:effectLst/>
                    <a:latin typeface="+mn-lt"/>
                    <a:ea typeface="+mn-ea"/>
                    <a:cs typeface="+mn-cs"/>
                  </a:rPr>
                  <a:t> - Pinpoint areas that need attention and targeted improvements </a:t>
                </a:r>
              </a:p>
              <a:p>
                <a:pPr lvl="0"/>
                <a:endParaRPr lang="en-AU" sz="1000">
                  <a:solidFill>
                    <a:schemeClr val="dk1"/>
                  </a:solidFill>
                  <a:effectLst/>
                  <a:latin typeface="+mn-lt"/>
                  <a:ea typeface="+mn-ea"/>
                  <a:cs typeface="+mn-cs"/>
                </a:endParaRPr>
              </a:p>
              <a:p>
                <a:pPr lvl="0"/>
                <a:r>
                  <a:rPr lang="en-AU" sz="1000">
                    <a:solidFill>
                      <a:schemeClr val="dk1"/>
                    </a:solidFill>
                    <a:effectLst/>
                    <a:latin typeface="+mn-lt"/>
                    <a:ea typeface="+mn-ea"/>
                    <a:cs typeface="+mn-cs"/>
                  </a:rPr>
                  <a:t> - Prioritise the most urgent improvement needs </a:t>
                </a:r>
              </a:p>
              <a:p>
                <a:pPr lvl="0"/>
                <a:endParaRPr lang="en-AU" sz="1000">
                  <a:solidFill>
                    <a:schemeClr val="dk1"/>
                  </a:solidFill>
                  <a:effectLst/>
                  <a:latin typeface="+mn-lt"/>
                  <a:ea typeface="+mn-ea"/>
                  <a:cs typeface="+mn-cs"/>
                </a:endParaRPr>
              </a:p>
              <a:p>
                <a:pPr lvl="0"/>
                <a:r>
                  <a:rPr lang="en-AU" sz="1000">
                    <a:solidFill>
                      <a:schemeClr val="dk1"/>
                    </a:solidFill>
                    <a:effectLst/>
                    <a:latin typeface="+mn-lt"/>
                    <a:ea typeface="+mn-ea"/>
                    <a:cs typeface="+mn-cs"/>
                  </a:rPr>
                  <a:t> - Develop a plan to drive meaningful clinical governance improvements across the organisation</a:t>
                </a:r>
              </a:p>
              <a:p>
                <a:endParaRPr lang="en-AU" sz="1000">
                  <a:solidFill>
                    <a:schemeClr val="dk1"/>
                  </a:solidFill>
                  <a:effectLst/>
                  <a:latin typeface="+mn-lt"/>
                  <a:ea typeface="+mn-ea"/>
                  <a:cs typeface="+mn-cs"/>
                </a:endParaRPr>
              </a:p>
              <a:p>
                <a:endParaRPr lang="en-AU" sz="1000">
                  <a:solidFill>
                    <a:schemeClr val="dk1"/>
                  </a:solidFill>
                  <a:effectLst/>
                  <a:latin typeface="+mn-lt"/>
                  <a:ea typeface="+mn-ea"/>
                  <a:cs typeface="+mn-cs"/>
                </a:endParaRPr>
              </a:p>
              <a:p>
                <a:endParaRPr lang="en-AU" sz="1000">
                  <a:solidFill>
                    <a:schemeClr val="dk1"/>
                  </a:solidFill>
                  <a:effectLst/>
                  <a:latin typeface="+mn-lt"/>
                  <a:ea typeface="+mn-ea"/>
                  <a:cs typeface="+mn-cs"/>
                </a:endParaRPr>
              </a:p>
              <a:p>
                <a:r>
                  <a:rPr lang="en-AU" sz="1000">
                    <a:solidFill>
                      <a:schemeClr val="dk1"/>
                    </a:solidFill>
                    <a:effectLst/>
                    <a:latin typeface="+mn-lt"/>
                    <a:ea typeface="+mn-ea"/>
                    <a:cs typeface="+mn-cs"/>
                  </a:rPr>
                  <a:t>The CG Improvement Plan is designed to consolidate all clinical governance improvement activities for your health service. </a:t>
                </a:r>
              </a:p>
              <a:p>
                <a:endParaRPr lang="en-AU" sz="1000">
                  <a:solidFill>
                    <a:schemeClr val="dk1"/>
                  </a:solidFill>
                  <a:effectLst/>
                  <a:latin typeface="+mn-lt"/>
                  <a:ea typeface="+mn-ea"/>
                  <a:cs typeface="+mn-cs"/>
                </a:endParaRPr>
              </a:p>
              <a:p>
                <a:r>
                  <a:rPr lang="en-AU" sz="1000">
                    <a:solidFill>
                      <a:schemeClr val="dk1"/>
                    </a:solidFill>
                    <a:effectLst/>
                    <a:latin typeface="+mn-lt"/>
                    <a:ea typeface="+mn-ea"/>
                    <a:cs typeface="+mn-cs"/>
                  </a:rPr>
                  <a:t>During your assessment:</a:t>
                </a:r>
              </a:p>
              <a:p>
                <a:endParaRPr lang="en-AU" sz="1000"/>
              </a:p>
              <a:p>
                <a:r>
                  <a:rPr lang="en-AU" sz="1000"/>
                  <a:t> - Any sub-category rated </a:t>
                </a:r>
                <a:r>
                  <a:rPr lang="en-AU" sz="1000" b="1"/>
                  <a:t>below 5</a:t>
                </a:r>
                <a:r>
                  <a:rPr lang="en-AU" sz="1000"/>
                  <a:t> will automatically populate into the plan </a:t>
                </a:r>
              </a:p>
              <a:p>
                <a:r>
                  <a:rPr lang="en-AU" sz="1000"/>
                  <a:t> - You will then </a:t>
                </a:r>
                <a:r>
                  <a:rPr lang="en-AU" sz="1000" b="1"/>
                  <a:t>review and prioritise improvement activities</a:t>
                </a:r>
              </a:p>
              <a:p>
                <a:endParaRPr lang="en-AU" sz="1000" b="1">
                  <a:solidFill>
                    <a:schemeClr val="dk1"/>
                  </a:solidFill>
                  <a:effectLst/>
                  <a:latin typeface="+mn-lt"/>
                  <a:ea typeface="+mn-ea"/>
                  <a:cs typeface="+mn-cs"/>
                </a:endParaRPr>
              </a:p>
              <a:p>
                <a:endParaRPr lang="en-AU" sz="1000" b="1">
                  <a:solidFill>
                    <a:schemeClr val="dk1"/>
                  </a:solidFill>
                  <a:effectLst/>
                  <a:latin typeface="+mn-lt"/>
                  <a:ea typeface="+mn-ea"/>
                  <a:cs typeface="+mn-cs"/>
                </a:endParaRPr>
              </a:p>
              <a:p>
                <a:r>
                  <a:rPr lang="en-AU" sz="1000"/>
                  <a:t>All Victorian health services are encouraged to maintain a clinical governance improvement plan. You may use the provided template, but it is </a:t>
                </a:r>
                <a:r>
                  <a:rPr lang="en-AU" sz="1000" b="1"/>
                  <a:t>not mandatory</a:t>
                </a:r>
                <a:endParaRPr lang="en-AU" sz="1000">
                  <a:solidFill>
                    <a:schemeClr val="dk1"/>
                  </a:solidFill>
                  <a:effectLst/>
                  <a:latin typeface="+mn-lt"/>
                  <a:ea typeface="+mn-ea"/>
                  <a:cs typeface="+mn-cs"/>
                </a:endParaRPr>
              </a:p>
              <a:p>
                <a:endParaRPr lang="en-AU" sz="1000">
                  <a:solidFill>
                    <a:schemeClr val="dk1"/>
                  </a:solidFill>
                  <a:effectLst/>
                  <a:latin typeface="+mn-lt"/>
                  <a:ea typeface="+mn-ea"/>
                  <a:cs typeface="+mn-cs"/>
                </a:endParaRPr>
              </a:p>
              <a:p>
                <a:endParaRPr lang="en-AU" sz="1000">
                  <a:solidFill>
                    <a:schemeClr val="dk1"/>
                  </a:solidFill>
                  <a:effectLst/>
                  <a:latin typeface="+mn-lt"/>
                  <a:ea typeface="+mn-ea"/>
                  <a:cs typeface="+mn-cs"/>
                </a:endParaRPr>
              </a:p>
              <a:p>
                <a:endParaRPr lang="en-AU" sz="1000">
                  <a:solidFill>
                    <a:schemeClr val="dk1"/>
                  </a:solidFill>
                  <a:effectLst/>
                  <a:latin typeface="+mn-lt"/>
                  <a:ea typeface="+mn-ea"/>
                  <a:cs typeface="+mn-cs"/>
                </a:endParaRPr>
              </a:p>
              <a:p>
                <a:endParaRPr lang="en-AU" sz="1000">
                  <a:solidFill>
                    <a:schemeClr val="dk1"/>
                  </a:solidFill>
                  <a:effectLst/>
                  <a:latin typeface="+mn-lt"/>
                  <a:ea typeface="+mn-ea"/>
                  <a:cs typeface="+mn-cs"/>
                </a:endParaRPr>
              </a:p>
              <a:p>
                <a:endParaRPr lang="en-AU" sz="1000">
                  <a:solidFill>
                    <a:schemeClr val="dk1"/>
                  </a:solidFill>
                  <a:effectLst/>
                  <a:latin typeface="+mn-lt"/>
                  <a:ea typeface="+mn-ea"/>
                  <a:cs typeface="+mn-cs"/>
                </a:endParaRPr>
              </a:p>
              <a:p>
                <a:endParaRPr lang="en-AU" sz="1000">
                  <a:solidFill>
                    <a:schemeClr val="dk1"/>
                  </a:solidFill>
                  <a:effectLst/>
                  <a:latin typeface="+mn-lt"/>
                  <a:ea typeface="+mn-ea"/>
                  <a:cs typeface="+mn-cs"/>
                </a:endParaRPr>
              </a:p>
              <a:p>
                <a:endParaRPr lang="en-AU" sz="1000">
                  <a:solidFill>
                    <a:schemeClr val="dk1"/>
                  </a:solidFill>
                  <a:effectLst/>
                  <a:latin typeface="+mn-lt"/>
                  <a:ea typeface="+mn-ea"/>
                  <a:cs typeface="+mn-cs"/>
                </a:endParaRPr>
              </a:p>
              <a:p>
                <a:endParaRPr lang="en-AU" sz="1000">
                  <a:solidFill>
                    <a:schemeClr val="dk1"/>
                  </a:solidFill>
                  <a:effectLst/>
                  <a:latin typeface="+mn-lt"/>
                  <a:ea typeface="+mn-ea"/>
                  <a:cs typeface="+mn-cs"/>
                </a:endParaRPr>
              </a:p>
              <a:p>
                <a:endParaRPr lang="en-AU" sz="1000">
                  <a:solidFill>
                    <a:schemeClr val="dk1"/>
                  </a:solidFill>
                  <a:effectLst/>
                  <a:latin typeface="+mn-lt"/>
                  <a:ea typeface="+mn-ea"/>
                  <a:cs typeface="+mn-cs"/>
                </a:endParaRPr>
              </a:p>
              <a:p>
                <a:endParaRPr lang="en-AU" sz="1000">
                  <a:solidFill>
                    <a:schemeClr val="dk1"/>
                  </a:solidFill>
                  <a:effectLst/>
                  <a:latin typeface="+mn-lt"/>
                  <a:ea typeface="+mn-ea"/>
                  <a:cs typeface="+mn-cs"/>
                </a:endParaRPr>
              </a:p>
              <a:p>
                <a:endParaRPr lang="en-AU" sz="1000">
                  <a:solidFill>
                    <a:schemeClr val="dk1"/>
                  </a:solidFill>
                  <a:effectLst/>
                  <a:latin typeface="+mn-lt"/>
                  <a:ea typeface="+mn-ea"/>
                  <a:cs typeface="+mn-cs"/>
                </a:endParaRPr>
              </a:p>
              <a:p>
                <a:endParaRPr lang="en-AU" sz="1000">
                  <a:solidFill>
                    <a:schemeClr val="dk1"/>
                  </a:solidFill>
                  <a:effectLst/>
                  <a:latin typeface="+mn-lt"/>
                  <a:ea typeface="+mn-ea"/>
                  <a:cs typeface="+mn-cs"/>
                </a:endParaRPr>
              </a:p>
              <a:p>
                <a:pPr>
                  <a:lnSpc>
                    <a:spcPts val="1400"/>
                  </a:lnSpc>
                  <a:spcBef>
                    <a:spcPts val="800"/>
                  </a:spcBef>
                  <a:spcAft>
                    <a:spcPts val="800"/>
                  </a:spcAft>
                  <a:buNone/>
                </a:pPr>
                <a:endParaRPr lang="en-AU" sz="1400">
                  <a:solidFill>
                    <a:srgbClr val="000000"/>
                  </a:solidFill>
                  <a:effectLst/>
                  <a:latin typeface="Arial" panose="020B0604020202020204" pitchFamily="34" charset="0"/>
                  <a:ea typeface="MS PGothic" panose="020B0600070205080204" pitchFamily="34" charset="-128"/>
                  <a:cs typeface="Arial" panose="020B0604020202020204" pitchFamily="34" charset="0"/>
                </a:endParaRPr>
              </a:p>
              <a:p>
                <a:endParaRPr lang="en-AU" sz="1100" b="0">
                  <a:solidFill>
                    <a:schemeClr val="dk1"/>
                  </a:solidFill>
                  <a:effectLst/>
                  <a:latin typeface="Arial" panose="020B0604020202020204" pitchFamily="34" charset="0"/>
                  <a:ea typeface="+mn-ea"/>
                  <a:cs typeface="Arial" panose="020B0604020202020204" pitchFamily="34" charset="0"/>
                </a:endParaRPr>
              </a:p>
            </xdr:txBody>
          </xdr:sp>
        </xdr:grpSp>
        <xdr:pic>
          <xdr:nvPicPr>
            <xdr:cNvPr id="7056" name="Picture 2523">
              <a:extLst>
                <a:ext uri="{FF2B5EF4-FFF2-40B4-BE49-F238E27FC236}">
                  <a16:creationId xmlns:a16="http://schemas.microsoft.com/office/drawing/2014/main" id="{6D36A392-7C0E-4F87-946C-4E543A8A6B2B}"/>
                </a:ext>
              </a:extLst>
            </xdr:cNvPr>
            <xdr:cNvPicPr>
              <a:picLocks noChangeAspect="1"/>
            </xdr:cNvPicPr>
          </xdr:nvPicPr>
          <xdr:blipFill>
            <a:blip xmlns:r="http://schemas.openxmlformats.org/officeDocument/2006/relationships" r:embed="rId28"/>
            <a:stretch>
              <a:fillRect/>
            </a:stretch>
          </xdr:blipFill>
          <xdr:spPr>
            <a:xfrm>
              <a:off x="17989029" y="10925505"/>
              <a:ext cx="922343" cy="281550"/>
            </a:xfrm>
            <a:prstGeom prst="rect">
              <a:avLst/>
            </a:prstGeom>
          </xdr:spPr>
        </xdr:pic>
      </xdr:grpSp>
      <xdr:pic>
        <xdr:nvPicPr>
          <xdr:cNvPr id="7057" name="Picture 7056" descr="A screenshot of a computer&#10;&#10;AI-generated content may be incorrect.">
            <a:extLst>
              <a:ext uri="{FF2B5EF4-FFF2-40B4-BE49-F238E27FC236}">
                <a16:creationId xmlns:a16="http://schemas.microsoft.com/office/drawing/2014/main" id="{74732C4F-F5ED-16B9-A23B-776FE8C0E153}"/>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2283009" y="11393088"/>
            <a:ext cx="3361918" cy="666714"/>
          </a:xfrm>
          <a:prstGeom prst="rect">
            <a:avLst/>
          </a:prstGeom>
        </xdr:spPr>
      </xdr:pic>
    </xdr:grpSp>
    <xdr:clientData/>
  </xdr:twoCellAnchor>
  <xdr:twoCellAnchor>
    <xdr:from>
      <xdr:col>35</xdr:col>
      <xdr:colOff>39654</xdr:colOff>
      <xdr:row>63</xdr:row>
      <xdr:rowOff>53987</xdr:rowOff>
    </xdr:from>
    <xdr:to>
      <xdr:col>48</xdr:col>
      <xdr:colOff>503969</xdr:colOff>
      <xdr:row>71</xdr:row>
      <xdr:rowOff>52705</xdr:rowOff>
    </xdr:to>
    <xdr:grpSp>
      <xdr:nvGrpSpPr>
        <xdr:cNvPr id="6" name="Group 5">
          <a:extLst>
            <a:ext uri="{FF2B5EF4-FFF2-40B4-BE49-F238E27FC236}">
              <a16:creationId xmlns:a16="http://schemas.microsoft.com/office/drawing/2014/main" id="{4A92FA98-3C31-FD9B-90C5-A8709C56178A}"/>
            </a:ext>
          </a:extLst>
        </xdr:cNvPr>
        <xdr:cNvGrpSpPr/>
      </xdr:nvGrpSpPr>
      <xdr:grpSpPr>
        <a:xfrm>
          <a:off x="17931414" y="11156327"/>
          <a:ext cx="7870955" cy="1522718"/>
          <a:chOff x="17948560" y="12595237"/>
          <a:chExt cx="7874765" cy="1522718"/>
        </a:xfrm>
      </xdr:grpSpPr>
      <xdr:sp macro="" textlink="">
        <xdr:nvSpPr>
          <xdr:cNvPr id="4" name="Rectangle 3">
            <a:extLst>
              <a:ext uri="{FF2B5EF4-FFF2-40B4-BE49-F238E27FC236}">
                <a16:creationId xmlns:a16="http://schemas.microsoft.com/office/drawing/2014/main" id="{44C4FA7D-34B9-4AD5-940C-D548E455DCA5}"/>
              </a:ext>
            </a:extLst>
          </xdr:cNvPr>
          <xdr:cNvSpPr/>
        </xdr:nvSpPr>
        <xdr:spPr>
          <a:xfrm>
            <a:off x="17948560" y="12595237"/>
            <a:ext cx="7829748" cy="417679"/>
          </a:xfrm>
          <a:prstGeom prst="rect">
            <a:avLst/>
          </a:prstGeom>
          <a:solidFill>
            <a:srgbClr val="007586"/>
          </a:solidFill>
          <a:ln>
            <a:solidFill>
              <a:srgbClr val="00758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nchorCtr="0"/>
          <a:lstStyle/>
          <a:p>
            <a:pPr algn="l"/>
            <a:r>
              <a:rPr lang="en-AU" sz="1400" b="1">
                <a:latin typeface="Arial" panose="020B0604020202020204" pitchFamily="34" charset="0"/>
                <a:cs typeface="Arial" panose="020B0604020202020204" pitchFamily="34" charset="0"/>
              </a:rPr>
              <a:t>Next steps</a:t>
            </a:r>
          </a:p>
        </xdr:txBody>
      </xdr:sp>
      <xdr:sp macro="" textlink="">
        <xdr:nvSpPr>
          <xdr:cNvPr id="5" name="TextBox 4">
            <a:extLst>
              <a:ext uri="{FF2B5EF4-FFF2-40B4-BE49-F238E27FC236}">
                <a16:creationId xmlns:a16="http://schemas.microsoft.com/office/drawing/2014/main" id="{D8030EA0-C093-4C3D-BF88-D740E6D5E920}"/>
              </a:ext>
            </a:extLst>
          </xdr:cNvPr>
          <xdr:cNvSpPr txBox="1"/>
        </xdr:nvSpPr>
        <xdr:spPr>
          <a:xfrm>
            <a:off x="17954275" y="13051155"/>
            <a:ext cx="7869050" cy="106680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000">
              <a:solidFill>
                <a:schemeClr val="dk1"/>
              </a:solidFill>
              <a:effectLst/>
              <a:latin typeface="+mn-lt"/>
              <a:ea typeface="+mn-ea"/>
              <a:cs typeface="+mn-cs"/>
            </a:endParaRPr>
          </a:p>
          <a:p>
            <a:r>
              <a:rPr lang="en-AU" sz="1000"/>
              <a:t>You are now ready to move to </a:t>
            </a:r>
            <a:r>
              <a:rPr lang="en-AU" sz="1000" b="1">
                <a:solidFill>
                  <a:srgbClr val="007586"/>
                </a:solidFill>
              </a:rPr>
              <a:t>Part 2: Self-assessment guide – outcomes and improvement plan</a:t>
            </a:r>
            <a:r>
              <a:rPr lang="en-AU" sz="1000"/>
              <a:t>, which will guide you through the </a:t>
            </a:r>
            <a:r>
              <a:rPr lang="en-AU" sz="1000" b="1"/>
              <a:t>Learn</a:t>
            </a:r>
            <a:r>
              <a:rPr lang="en-AU" sz="1000"/>
              <a:t> and </a:t>
            </a:r>
            <a:r>
              <a:rPr lang="en-AU" sz="1000" b="1"/>
              <a:t>Improve</a:t>
            </a:r>
            <a:r>
              <a:rPr lang="en-AU" sz="1000"/>
              <a:t> stages of the CGMM process.</a:t>
            </a:r>
            <a:br>
              <a:rPr lang="en-AU" sz="1000"/>
            </a:br>
            <a:endParaRPr lang="en-AU" sz="1000"/>
          </a:p>
          <a:p>
            <a:r>
              <a:rPr lang="en-AU" sz="1000"/>
              <a:t>This resource is available on the </a:t>
            </a:r>
            <a:r>
              <a:rPr lang="en-AU" sz="1000" b="1">
                <a:solidFill>
                  <a:srgbClr val="007586"/>
                </a:solidFill>
              </a:rPr>
              <a:t>SCV Clinical Governance Maturity Matrix</a:t>
            </a:r>
            <a:r>
              <a:rPr lang="en-AU" sz="1000" b="1" baseline="0">
                <a:solidFill>
                  <a:srgbClr val="007586"/>
                </a:solidFill>
              </a:rPr>
              <a:t> </a:t>
            </a:r>
            <a:r>
              <a:rPr lang="en-AU" sz="1000" b="1">
                <a:solidFill>
                  <a:srgbClr val="007586"/>
                </a:solidFill>
              </a:rPr>
              <a:t>webpage</a:t>
            </a:r>
            <a:r>
              <a:rPr lang="en-AU" sz="1000">
                <a:solidFill>
                  <a:srgbClr val="007586"/>
                </a:solidFill>
              </a:rPr>
              <a:t>.</a:t>
            </a:r>
            <a:endParaRPr lang="en-AU" sz="1000">
              <a:solidFill>
                <a:srgbClr val="007586"/>
              </a:solidFill>
              <a:effectLst/>
              <a:latin typeface="+mn-lt"/>
              <a:ea typeface="+mn-ea"/>
              <a:cs typeface="+mn-cs"/>
            </a:endParaRPr>
          </a:p>
          <a:p>
            <a:endParaRPr lang="en-AU" sz="1000">
              <a:solidFill>
                <a:srgbClr val="007586"/>
              </a:solidFill>
              <a:effectLst/>
              <a:latin typeface="+mn-lt"/>
              <a:ea typeface="+mn-ea"/>
              <a:cs typeface="+mn-cs"/>
            </a:endParaRPr>
          </a:p>
          <a:p>
            <a:endParaRPr lang="en-AU" sz="1000">
              <a:solidFill>
                <a:schemeClr val="dk1"/>
              </a:solidFill>
              <a:effectLst/>
              <a:latin typeface="+mn-lt"/>
              <a:ea typeface="+mn-ea"/>
              <a:cs typeface="+mn-cs"/>
            </a:endParaRPr>
          </a:p>
          <a:p>
            <a:endParaRPr lang="en-AU" sz="1000">
              <a:solidFill>
                <a:schemeClr val="dk1"/>
              </a:solidFill>
              <a:effectLst/>
              <a:latin typeface="+mn-lt"/>
              <a:ea typeface="+mn-ea"/>
              <a:cs typeface="+mn-cs"/>
            </a:endParaRPr>
          </a:p>
          <a:p>
            <a:endParaRPr lang="en-AU" sz="1000">
              <a:solidFill>
                <a:schemeClr val="dk1"/>
              </a:solidFill>
              <a:effectLst/>
              <a:latin typeface="+mn-lt"/>
              <a:ea typeface="+mn-ea"/>
              <a:cs typeface="+mn-cs"/>
            </a:endParaRPr>
          </a:p>
          <a:p>
            <a:endParaRPr lang="en-AU" sz="1000">
              <a:solidFill>
                <a:schemeClr val="dk1"/>
              </a:solidFill>
              <a:effectLst/>
              <a:latin typeface="+mn-lt"/>
              <a:ea typeface="+mn-ea"/>
              <a:cs typeface="+mn-cs"/>
            </a:endParaRPr>
          </a:p>
          <a:p>
            <a:endParaRPr lang="en-AU" sz="1000">
              <a:solidFill>
                <a:schemeClr val="dk1"/>
              </a:solidFill>
              <a:effectLst/>
              <a:latin typeface="+mn-lt"/>
              <a:ea typeface="+mn-ea"/>
              <a:cs typeface="+mn-cs"/>
            </a:endParaRPr>
          </a:p>
          <a:p>
            <a:endParaRPr lang="en-AU" sz="1000">
              <a:solidFill>
                <a:schemeClr val="dk1"/>
              </a:solidFill>
              <a:effectLst/>
              <a:latin typeface="+mn-lt"/>
              <a:ea typeface="+mn-ea"/>
              <a:cs typeface="+mn-cs"/>
            </a:endParaRPr>
          </a:p>
          <a:p>
            <a:endParaRPr lang="en-AU" sz="1000">
              <a:solidFill>
                <a:schemeClr val="dk1"/>
              </a:solidFill>
              <a:effectLst/>
              <a:latin typeface="+mn-lt"/>
              <a:ea typeface="+mn-ea"/>
              <a:cs typeface="+mn-cs"/>
            </a:endParaRPr>
          </a:p>
          <a:p>
            <a:endParaRPr lang="en-AU" sz="1000">
              <a:solidFill>
                <a:schemeClr val="dk1"/>
              </a:solidFill>
              <a:effectLst/>
              <a:latin typeface="+mn-lt"/>
              <a:ea typeface="+mn-ea"/>
              <a:cs typeface="+mn-cs"/>
            </a:endParaRPr>
          </a:p>
          <a:p>
            <a:endParaRPr lang="en-AU" sz="1000">
              <a:solidFill>
                <a:schemeClr val="dk1"/>
              </a:solidFill>
              <a:effectLst/>
              <a:latin typeface="+mn-lt"/>
              <a:ea typeface="+mn-ea"/>
              <a:cs typeface="+mn-cs"/>
            </a:endParaRPr>
          </a:p>
          <a:p>
            <a:pPr>
              <a:lnSpc>
                <a:spcPts val="1400"/>
              </a:lnSpc>
              <a:spcBef>
                <a:spcPts val="800"/>
              </a:spcBef>
              <a:spcAft>
                <a:spcPts val="800"/>
              </a:spcAft>
              <a:buNone/>
            </a:pPr>
            <a:endParaRPr lang="en-AU" sz="1400">
              <a:solidFill>
                <a:srgbClr val="000000"/>
              </a:solidFill>
              <a:effectLst/>
              <a:latin typeface="Arial" panose="020B0604020202020204" pitchFamily="34" charset="0"/>
              <a:ea typeface="MS PGothic" panose="020B0600070205080204" pitchFamily="34" charset="-128"/>
              <a:cs typeface="Arial" panose="020B0604020202020204" pitchFamily="34" charset="0"/>
            </a:endParaRPr>
          </a:p>
        </xdr:txBody>
      </xdr:sp>
    </xdr:grpSp>
    <xdr:clientData/>
  </xdr:twoCellAnchor>
  <xdr:twoCellAnchor>
    <xdr:from>
      <xdr:col>42</xdr:col>
      <xdr:colOff>266700</xdr:colOff>
      <xdr:row>21</xdr:row>
      <xdr:rowOff>111126</xdr:rowOff>
    </xdr:from>
    <xdr:to>
      <xdr:col>47</xdr:col>
      <xdr:colOff>419734</xdr:colOff>
      <xdr:row>37</xdr:row>
      <xdr:rowOff>111126</xdr:rowOff>
    </xdr:to>
    <xdr:grpSp>
      <xdr:nvGrpSpPr>
        <xdr:cNvPr id="12" name="Group 11">
          <a:extLst>
            <a:ext uri="{FF2B5EF4-FFF2-40B4-BE49-F238E27FC236}">
              <a16:creationId xmlns:a16="http://schemas.microsoft.com/office/drawing/2014/main" id="{F7B46D35-1012-D536-2CE4-D724898AC23D}"/>
            </a:ext>
          </a:extLst>
        </xdr:cNvPr>
        <xdr:cNvGrpSpPr/>
      </xdr:nvGrpSpPr>
      <xdr:grpSpPr>
        <a:xfrm>
          <a:off x="21907500" y="3791586"/>
          <a:ext cx="3201034" cy="2804160"/>
          <a:chOff x="0" y="0"/>
          <a:chExt cx="3164205" cy="2547481"/>
        </a:xfrm>
      </xdr:grpSpPr>
      <xdr:grpSp>
        <xdr:nvGrpSpPr>
          <xdr:cNvPr id="13" name="Group 12">
            <a:extLst>
              <a:ext uri="{FF2B5EF4-FFF2-40B4-BE49-F238E27FC236}">
                <a16:creationId xmlns:a16="http://schemas.microsoft.com/office/drawing/2014/main" id="{BF0CDEC9-1723-161C-7BE3-61C0E690AB2D}"/>
              </a:ext>
            </a:extLst>
          </xdr:cNvPr>
          <xdr:cNvGrpSpPr/>
        </xdr:nvGrpSpPr>
        <xdr:grpSpPr>
          <a:xfrm>
            <a:off x="707666" y="0"/>
            <a:ext cx="1772899" cy="1276871"/>
            <a:chOff x="0" y="0"/>
            <a:chExt cx="6479540" cy="5360889"/>
          </a:xfrm>
        </xdr:grpSpPr>
        <xdr:pic>
          <xdr:nvPicPr>
            <xdr:cNvPr id="15" name="Picture 14" descr="A screenshot of a graph&#10;&#10;AI-generated content may be incorrect.">
              <a:extLst>
                <a:ext uri="{FF2B5EF4-FFF2-40B4-BE49-F238E27FC236}">
                  <a16:creationId xmlns:a16="http://schemas.microsoft.com/office/drawing/2014/main" id="{624DF1C9-B52E-5DE3-107C-5056C83011BA}"/>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0" y="0"/>
              <a:ext cx="6479540" cy="3030220"/>
            </a:xfrm>
            <a:prstGeom prst="rect">
              <a:avLst/>
            </a:prstGeom>
          </xdr:spPr>
        </xdr:pic>
        <xdr:pic>
          <xdr:nvPicPr>
            <xdr:cNvPr id="16" name="Picture 15" descr="A screenshot of a computer&#10;&#10;AI-generated content may be incorrect.">
              <a:extLst>
                <a:ext uri="{FF2B5EF4-FFF2-40B4-BE49-F238E27FC236}">
                  <a16:creationId xmlns:a16="http://schemas.microsoft.com/office/drawing/2014/main" id="{AE0792D9-08C5-9D82-9B97-C891DAC34B28}"/>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0" y="3078699"/>
              <a:ext cx="6479540" cy="2282190"/>
            </a:xfrm>
            <a:prstGeom prst="rect">
              <a:avLst/>
            </a:prstGeom>
          </xdr:spPr>
        </xdr:pic>
      </xdr:grpSp>
      <xdr:pic>
        <xdr:nvPicPr>
          <xdr:cNvPr id="14" name="Picture 13" descr="A screenshot of a web page&#10;&#10;AI-generated content may be incorrect.">
            <a:extLst>
              <a:ext uri="{FF2B5EF4-FFF2-40B4-BE49-F238E27FC236}">
                <a16:creationId xmlns:a16="http://schemas.microsoft.com/office/drawing/2014/main" id="{9DBBF2F6-EA0D-2172-795D-72C8B4AEE416}"/>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r="775"/>
          <a:stretch>
            <a:fillRect/>
          </a:stretch>
        </xdr:blipFill>
        <xdr:spPr>
          <a:xfrm>
            <a:off x="0" y="1383526"/>
            <a:ext cx="3164205" cy="1163955"/>
          </a:xfrm>
          <a:prstGeom prst="rect">
            <a:avLst/>
          </a:prstGeom>
        </xdr:spPr>
      </xdr:pic>
    </xdr:grpSp>
    <xdr:clientData/>
  </xdr:twoCellAnchor>
  <xdr:twoCellAnchor>
    <xdr:from>
      <xdr:col>21</xdr:col>
      <xdr:colOff>209549</xdr:colOff>
      <xdr:row>52</xdr:row>
      <xdr:rowOff>47191</xdr:rowOff>
    </xdr:from>
    <xdr:to>
      <xdr:col>30</xdr:col>
      <xdr:colOff>402226</xdr:colOff>
      <xdr:row>54</xdr:row>
      <xdr:rowOff>47624</xdr:rowOff>
    </xdr:to>
    <xdr:pic>
      <xdr:nvPicPr>
        <xdr:cNvPr id="17" name="Picture 2519">
          <a:extLst>
            <a:ext uri="{FF2B5EF4-FFF2-40B4-BE49-F238E27FC236}">
              <a16:creationId xmlns:a16="http://schemas.microsoft.com/office/drawing/2014/main" id="{F5BC4754-8E22-460C-B6F2-710EC8E0D760}"/>
            </a:ext>
          </a:extLst>
        </xdr:cNvPr>
        <xdr:cNvPicPr>
          <a:picLocks noChangeAspect="1"/>
        </xdr:cNvPicPr>
      </xdr:nvPicPr>
      <xdr:blipFill>
        <a:blip xmlns:r="http://schemas.openxmlformats.org/officeDocument/2006/relationships" r:embed="rId25"/>
        <a:stretch>
          <a:fillRect/>
        </a:stretch>
      </xdr:blipFill>
      <xdr:spPr>
        <a:xfrm>
          <a:off x="11096624" y="8962591"/>
          <a:ext cx="5679077" cy="34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49888</xdr:colOff>
      <xdr:row>7</xdr:row>
      <xdr:rowOff>57788</xdr:rowOff>
    </xdr:from>
    <xdr:to>
      <xdr:col>8</xdr:col>
      <xdr:colOff>998220</xdr:colOff>
      <xdr:row>45</xdr:row>
      <xdr:rowOff>19050</xdr:rowOff>
    </xdr:to>
    <xdr:graphicFrame macro="">
      <xdr:nvGraphicFramePr>
        <xdr:cNvPr id="175" name="Chart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171994</xdr:colOff>
      <xdr:row>31</xdr:row>
      <xdr:rowOff>154509</xdr:rowOff>
    </xdr:from>
    <xdr:to>
      <xdr:col>10</xdr:col>
      <xdr:colOff>783049</xdr:colOff>
      <xdr:row>35</xdr:row>
      <xdr:rowOff>8709</xdr:rowOff>
    </xdr:to>
    <xdr:sp macro="" textlink="">
      <xdr:nvSpPr>
        <xdr:cNvPr id="4" name="Rectangle 183">
          <a:extLst>
            <a:ext uri="{FF2B5EF4-FFF2-40B4-BE49-F238E27FC236}">
              <a16:creationId xmlns:a16="http://schemas.microsoft.com/office/drawing/2014/main" id="{770E7FC1-48F9-475F-95AB-83CC317AFA01}"/>
            </a:ext>
          </a:extLst>
        </xdr:cNvPr>
        <xdr:cNvSpPr/>
      </xdr:nvSpPr>
      <xdr:spPr>
        <a:xfrm>
          <a:off x="12611644" y="5831409"/>
          <a:ext cx="3582855" cy="540000"/>
        </a:xfrm>
        <a:prstGeom prst="rect">
          <a:avLst/>
        </a:prstGeom>
        <a:solidFill>
          <a:srgbClr val="4E58A7"/>
        </a:solidFill>
        <a:ln>
          <a:solidFill>
            <a:srgbClr val="4E58A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400" b="1">
              <a:solidFill>
                <a:schemeClr val="lt1"/>
              </a:solidFill>
              <a:effectLst/>
              <a:latin typeface="+mn-lt"/>
              <a:ea typeface="+mn-ea"/>
              <a:cs typeface="+mn-cs"/>
            </a:rPr>
            <a:t>PARTNERING WITH CONSUMERS</a:t>
          </a:r>
        </a:p>
      </xdr:txBody>
    </xdr:sp>
    <xdr:clientData/>
  </xdr:twoCellAnchor>
  <xdr:twoCellAnchor>
    <xdr:from>
      <xdr:col>1</xdr:col>
      <xdr:colOff>364650</xdr:colOff>
      <xdr:row>46</xdr:row>
      <xdr:rowOff>475</xdr:rowOff>
    </xdr:from>
    <xdr:to>
      <xdr:col>2</xdr:col>
      <xdr:colOff>564225</xdr:colOff>
      <xdr:row>49</xdr:row>
      <xdr:rowOff>22315</xdr:rowOff>
    </xdr:to>
    <xdr:sp macro="" textlink="">
      <xdr:nvSpPr>
        <xdr:cNvPr id="185" name="Rectangle 184">
          <a:extLst>
            <a:ext uri="{FF2B5EF4-FFF2-40B4-BE49-F238E27FC236}">
              <a16:creationId xmlns:a16="http://schemas.microsoft.com/office/drawing/2014/main" id="{CD853F6A-5C2F-486A-8AFF-B6B1D1A0B00F}"/>
            </a:ext>
          </a:extLst>
        </xdr:cNvPr>
        <xdr:cNvSpPr/>
      </xdr:nvSpPr>
      <xdr:spPr>
        <a:xfrm>
          <a:off x="2860200" y="8249125"/>
          <a:ext cx="3600000" cy="536190"/>
        </a:xfrm>
        <a:prstGeom prst="rect">
          <a:avLst/>
        </a:prstGeom>
        <a:solidFill>
          <a:srgbClr val="8C2A90"/>
        </a:solidFill>
        <a:ln>
          <a:solidFill>
            <a:srgbClr val="8C2A9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400" b="1">
              <a:solidFill>
                <a:schemeClr val="lt1"/>
              </a:solidFill>
              <a:effectLst/>
              <a:latin typeface="+mn-lt"/>
              <a:ea typeface="+mn-ea"/>
              <a:cs typeface="+mn-cs"/>
            </a:rPr>
            <a:t>WORKFORCE</a:t>
          </a:r>
          <a:endParaRPr lang="en-AU" sz="1400">
            <a:effectLst/>
          </a:endParaRPr>
        </a:p>
      </xdr:txBody>
    </xdr:sp>
    <xdr:clientData/>
  </xdr:twoCellAnchor>
  <xdr:twoCellAnchor>
    <xdr:from>
      <xdr:col>0</xdr:col>
      <xdr:colOff>1787367</xdr:colOff>
      <xdr:row>0</xdr:row>
      <xdr:rowOff>239075</xdr:rowOff>
    </xdr:from>
    <xdr:to>
      <xdr:col>9</xdr:col>
      <xdr:colOff>1123950</xdr:colOff>
      <xdr:row>49</xdr:row>
      <xdr:rowOff>127632</xdr:rowOff>
    </xdr:to>
    <xdr:graphicFrame macro="">
      <xdr:nvGraphicFramePr>
        <xdr:cNvPr id="5" name="Chart 1">
          <a:extLst>
            <a:ext uri="{FF2B5EF4-FFF2-40B4-BE49-F238E27FC236}">
              <a16:creationId xmlns:a16="http://schemas.microsoft.com/office/drawing/2014/main" id="{F81C2B76-99D0-464C-B39B-5F122E3B89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530861</xdr:colOff>
      <xdr:row>7</xdr:row>
      <xdr:rowOff>151130</xdr:rowOff>
    </xdr:from>
    <xdr:to>
      <xdr:col>1</xdr:col>
      <xdr:colOff>1635311</xdr:colOff>
      <xdr:row>11</xdr:row>
      <xdr:rowOff>16760</xdr:rowOff>
    </xdr:to>
    <xdr:sp macro="" textlink="">
      <xdr:nvSpPr>
        <xdr:cNvPr id="19" name="Rectangle 186">
          <a:extLst>
            <a:ext uri="{FF2B5EF4-FFF2-40B4-BE49-F238E27FC236}">
              <a16:creationId xmlns:a16="http://schemas.microsoft.com/office/drawing/2014/main" id="{5C7912E0-E9DA-4F94-849E-C91A6A192087}"/>
            </a:ext>
          </a:extLst>
        </xdr:cNvPr>
        <xdr:cNvSpPr/>
      </xdr:nvSpPr>
      <xdr:spPr>
        <a:xfrm>
          <a:off x="530861" y="1713230"/>
          <a:ext cx="3600000" cy="551430"/>
        </a:xfrm>
        <a:prstGeom prst="rect">
          <a:avLst/>
        </a:prstGeom>
        <a:solidFill>
          <a:srgbClr val="007586"/>
        </a:solidFill>
        <a:ln>
          <a:solidFill>
            <a:srgbClr val="00758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400" b="1">
              <a:effectLst/>
            </a:rPr>
            <a:t>CLINICAL</a:t>
          </a:r>
          <a:r>
            <a:rPr lang="en-AU" sz="1400" b="1" baseline="0">
              <a:effectLst/>
            </a:rPr>
            <a:t> PRACTICE</a:t>
          </a:r>
          <a:endParaRPr lang="en-AU" sz="1400" b="1">
            <a:effectLst/>
          </a:endParaRPr>
        </a:p>
      </xdr:txBody>
    </xdr:sp>
    <xdr:clientData/>
  </xdr:twoCellAnchor>
  <xdr:twoCellAnchor>
    <xdr:from>
      <xdr:col>0</xdr:col>
      <xdr:colOff>479675</xdr:colOff>
      <xdr:row>31</xdr:row>
      <xdr:rowOff>73593</xdr:rowOff>
    </xdr:from>
    <xdr:to>
      <xdr:col>1</xdr:col>
      <xdr:colOff>1584125</xdr:colOff>
      <xdr:row>34</xdr:row>
      <xdr:rowOff>93528</xdr:rowOff>
    </xdr:to>
    <xdr:sp macro="" textlink="">
      <xdr:nvSpPr>
        <xdr:cNvPr id="3" name="Rectangle 185">
          <a:extLst>
            <a:ext uri="{FF2B5EF4-FFF2-40B4-BE49-F238E27FC236}">
              <a16:creationId xmlns:a16="http://schemas.microsoft.com/office/drawing/2014/main" id="{D36CDBC7-3F6F-427D-85C9-93D5209BC4B7}"/>
            </a:ext>
          </a:extLst>
        </xdr:cNvPr>
        <xdr:cNvSpPr/>
      </xdr:nvSpPr>
      <xdr:spPr>
        <a:xfrm>
          <a:off x="479675" y="5750493"/>
          <a:ext cx="3600000" cy="534285"/>
        </a:xfrm>
        <a:prstGeom prst="rect">
          <a:avLst/>
        </a:prstGeom>
        <a:solidFill>
          <a:srgbClr val="D51B5D"/>
        </a:solidFill>
        <a:ln>
          <a:solidFill>
            <a:srgbClr val="D51B5D"/>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400" b="1">
              <a:solidFill>
                <a:schemeClr val="lt1"/>
              </a:solidFill>
              <a:effectLst/>
              <a:latin typeface="+mn-lt"/>
              <a:ea typeface="+mn-ea"/>
              <a:cs typeface="+mn-cs"/>
            </a:rPr>
            <a:t>RISK MANAGEMENT</a:t>
          </a:r>
          <a:endParaRPr lang="en-AU" sz="1400">
            <a:effectLst/>
          </a:endParaRPr>
        </a:p>
      </xdr:txBody>
    </xdr:sp>
    <xdr:clientData/>
  </xdr:twoCellAnchor>
  <xdr:twoCellAnchor>
    <xdr:from>
      <xdr:col>7</xdr:col>
      <xdr:colOff>910591</xdr:colOff>
      <xdr:row>10</xdr:row>
      <xdr:rowOff>136526</xdr:rowOff>
    </xdr:from>
    <xdr:to>
      <xdr:col>10</xdr:col>
      <xdr:colOff>37651</xdr:colOff>
      <xdr:row>13</xdr:row>
      <xdr:rowOff>160271</xdr:rowOff>
    </xdr:to>
    <xdr:sp macro="" textlink="">
      <xdr:nvSpPr>
        <xdr:cNvPr id="183" name="Rectangle 182">
          <a:extLst>
            <a:ext uri="{FF2B5EF4-FFF2-40B4-BE49-F238E27FC236}">
              <a16:creationId xmlns:a16="http://schemas.microsoft.com/office/drawing/2014/main" id="{44A16F72-9692-67E4-3329-B345F2C070F4}"/>
            </a:ext>
          </a:extLst>
        </xdr:cNvPr>
        <xdr:cNvSpPr/>
      </xdr:nvSpPr>
      <xdr:spPr>
        <a:xfrm>
          <a:off x="11864341" y="2212976"/>
          <a:ext cx="3584760" cy="538095"/>
        </a:xfrm>
        <a:prstGeom prst="rect">
          <a:avLst/>
        </a:prstGeom>
        <a:solidFill>
          <a:srgbClr val="1D1760"/>
        </a:solidFill>
        <a:ln>
          <a:solidFill>
            <a:srgbClr val="1D17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400" b="1">
              <a:solidFill>
                <a:schemeClr val="lt1"/>
              </a:solidFill>
              <a:effectLst/>
              <a:latin typeface="+mn-lt"/>
              <a:ea typeface="+mn-ea"/>
              <a:cs typeface="+mn-cs"/>
            </a:rPr>
            <a:t>LEADERSHIP AND CULTURE</a:t>
          </a:r>
          <a:endParaRPr lang="en-AU" sz="1400">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42626</xdr:colOff>
      <xdr:row>10</xdr:row>
      <xdr:rowOff>97633</xdr:rowOff>
    </xdr:from>
    <xdr:to>
      <xdr:col>3</xdr:col>
      <xdr:colOff>116860</xdr:colOff>
      <xdr:row>30</xdr:row>
      <xdr:rowOff>0</xdr:rowOff>
    </xdr:to>
    <xdr:graphicFrame macro="">
      <xdr:nvGraphicFramePr>
        <xdr:cNvPr id="7" name="Chart 1">
          <a:extLst>
            <a:ext uri="{FF2B5EF4-FFF2-40B4-BE49-F238E27FC236}">
              <a16:creationId xmlns:a16="http://schemas.microsoft.com/office/drawing/2014/main" id="{CD7CA2B5-7930-42CB-B582-F91E1DAC0D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1</xdr:rowOff>
    </xdr:from>
    <xdr:to>
      <xdr:col>3</xdr:col>
      <xdr:colOff>35718</xdr:colOff>
      <xdr:row>54</xdr:row>
      <xdr:rowOff>59532</xdr:rowOff>
    </xdr:to>
    <xdr:graphicFrame macro="">
      <xdr:nvGraphicFramePr>
        <xdr:cNvPr id="44" name="Chart 10">
          <a:extLst>
            <a:ext uri="{FF2B5EF4-FFF2-40B4-BE49-F238E27FC236}">
              <a16:creationId xmlns:a16="http://schemas.microsoft.com/office/drawing/2014/main" id="{B8906892-1416-43C2-B9A1-A7E76C5D91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58</xdr:row>
      <xdr:rowOff>0</xdr:rowOff>
    </xdr:from>
    <xdr:to>
      <xdr:col>3</xdr:col>
      <xdr:colOff>53340</xdr:colOff>
      <xdr:row>74</xdr:row>
      <xdr:rowOff>59531</xdr:rowOff>
    </xdr:to>
    <xdr:graphicFrame macro="">
      <xdr:nvGraphicFramePr>
        <xdr:cNvPr id="14" name="Chart 13">
          <a:extLst>
            <a:ext uri="{FF2B5EF4-FFF2-40B4-BE49-F238E27FC236}">
              <a16:creationId xmlns:a16="http://schemas.microsoft.com/office/drawing/2014/main" id="{A30F97BD-BC8E-4913-94B7-EF881E2A6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78</xdr:row>
      <xdr:rowOff>2</xdr:rowOff>
    </xdr:from>
    <xdr:to>
      <xdr:col>3</xdr:col>
      <xdr:colOff>67626</xdr:colOff>
      <xdr:row>98</xdr:row>
      <xdr:rowOff>47625</xdr:rowOff>
    </xdr:to>
    <xdr:graphicFrame macro="">
      <xdr:nvGraphicFramePr>
        <xdr:cNvPr id="15" name="Chart 4">
          <a:extLst>
            <a:ext uri="{FF2B5EF4-FFF2-40B4-BE49-F238E27FC236}">
              <a16:creationId xmlns:a16="http://schemas.microsoft.com/office/drawing/2014/main" id="{80B4BE6F-3AF1-434B-8EF9-51645D457A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23813</xdr:colOff>
      <xdr:row>102</xdr:row>
      <xdr:rowOff>0</xdr:rowOff>
    </xdr:from>
    <xdr:to>
      <xdr:col>3</xdr:col>
      <xdr:colOff>91441</xdr:colOff>
      <xdr:row>137</xdr:row>
      <xdr:rowOff>105251</xdr:rowOff>
    </xdr:to>
    <xdr:graphicFrame macro="">
      <xdr:nvGraphicFramePr>
        <xdr:cNvPr id="16" name="Chart 10">
          <a:extLst>
            <a:ext uri="{FF2B5EF4-FFF2-40B4-BE49-F238E27FC236}">
              <a16:creationId xmlns:a16="http://schemas.microsoft.com/office/drawing/2014/main" id="{AE435C84-5073-437D-A0AA-D29DDCBBB8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556260</xdr:colOff>
      <xdr:row>0</xdr:row>
      <xdr:rowOff>45720</xdr:rowOff>
    </xdr:from>
    <xdr:to>
      <xdr:col>0</xdr:col>
      <xdr:colOff>396240</xdr:colOff>
      <xdr:row>0</xdr:row>
      <xdr:rowOff>327660</xdr:rowOff>
    </xdr:to>
    <xdr:pic>
      <xdr:nvPicPr>
        <xdr:cNvPr id="2" name="Picture 1" descr="icons8-document-filled-100">
          <a:extLst>
            <a:ext uri="{FF2B5EF4-FFF2-40B4-BE49-F238E27FC236}">
              <a16:creationId xmlns:a16="http://schemas.microsoft.com/office/drawing/2014/main" id="{F4558E69-CCD7-49C5-AF2D-401B13F1C6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6260" y="45720"/>
          <a:ext cx="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yerju1/Documents/Clients/Better%20Care%20Victoria/Reviewed%20docs%20and%20Templates/Lesson%20learned%20Register/20160215%20-%20TH%20-%20iPMO%20-%20INF%20-%20LessonsLearnedRegister%20-%20v0%205%20-%20T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Revision History"/>
      <sheetName val="How to use"/>
      <sheetName val="Lessons learned register"/>
      <sheetName val="Data validation"/>
    </sheetNames>
    <sheetDataSet>
      <sheetData sheetId="0" refreshError="1"/>
      <sheetData sheetId="1" refreshError="1"/>
      <sheetData sheetId="2" refreshError="1"/>
      <sheetData sheetId="3" refreshError="1"/>
      <sheetData sheetId="4">
        <row r="1">
          <cell r="A1" t="str">
            <v>Positive</v>
          </cell>
        </row>
        <row r="2">
          <cell r="A2" t="str">
            <v>Negative</v>
          </cell>
        </row>
        <row r="3">
          <cell r="A3" t="str">
            <v>Neutral</v>
          </cell>
        </row>
      </sheetData>
    </sheetDataSet>
  </externalBook>
</externalLink>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Custom 1">
      <a:dk1>
        <a:sysClr val="windowText" lastClr="000000"/>
      </a:dk1>
      <a:lt1>
        <a:sysClr val="window" lastClr="FFFFFF"/>
      </a:lt1>
      <a:dk2>
        <a:srgbClr val="1F497D"/>
      </a:dk2>
      <a:lt2>
        <a:srgbClr val="EEECE1"/>
      </a:lt2>
      <a:accent1>
        <a:srgbClr val="1D1760"/>
      </a:accent1>
      <a:accent2>
        <a:srgbClr val="4E58A7"/>
      </a:accent2>
      <a:accent3>
        <a:srgbClr val="8C2A90"/>
      </a:accent3>
      <a:accent4>
        <a:srgbClr val="D51B5D"/>
      </a:accent4>
      <a:accent5>
        <a:srgbClr val="007586"/>
      </a:accent5>
      <a:accent6>
        <a:srgbClr val="F79646"/>
      </a:accent6>
      <a:hlink>
        <a:srgbClr val="0000FF"/>
      </a:hlink>
      <a:folHlink>
        <a:srgbClr val="80008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safercare.vic.gov.au/publications/clinical-governance-maturity-matrix"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49665-D7D6-429C-BD12-254D90EFA5D4}">
  <sheetPr>
    <tabColor rgb="FF007586"/>
    <pageSetUpPr fitToPage="1"/>
  </sheetPr>
  <dimension ref="A1:AW114"/>
  <sheetViews>
    <sheetView showGridLines="0" tabSelected="1" zoomScaleNormal="100" zoomScaleSheetLayoutView="50" zoomScalePageLayoutView="60" workbookViewId="0">
      <selection activeCell="AX30" sqref="AX30"/>
    </sheetView>
  </sheetViews>
  <sheetFormatPr defaultColWidth="8.88671875" defaultRowHeight="13.8"/>
  <cols>
    <col min="1" max="13" width="8.88671875" style="1"/>
    <col min="14" max="14" width="8.44140625" style="1" customWidth="1"/>
    <col min="15" max="15" width="2.6640625" style="1" customWidth="1"/>
    <col min="16" max="16" width="2.88671875" style="1" customWidth="1"/>
    <col min="17" max="17" width="2.5546875" style="1" customWidth="1"/>
    <col min="18" max="18" width="8.88671875" style="1" hidden="1" customWidth="1"/>
    <col min="19" max="31" width="8.88671875" style="1"/>
    <col min="32" max="32" width="3.44140625" style="1" customWidth="1"/>
    <col min="33" max="33" width="2.6640625" style="1" customWidth="1"/>
    <col min="34" max="34" width="3.21875" style="1" customWidth="1"/>
    <col min="35" max="35" width="3.88671875" style="1" customWidth="1"/>
    <col min="36" max="36" width="1.33203125" style="1" customWidth="1"/>
    <col min="37" max="44" width="8.88671875" style="1"/>
    <col min="45" max="45" width="8.88671875" style="1" customWidth="1"/>
    <col min="46" max="16384" width="8.88671875" style="1"/>
  </cols>
  <sheetData>
    <row r="1" spans="1:46">
      <c r="A1" s="429"/>
      <c r="B1" s="429"/>
      <c r="C1" s="429"/>
      <c r="D1" s="429"/>
      <c r="E1" s="429"/>
      <c r="F1" s="429"/>
      <c r="G1" s="429"/>
      <c r="H1" s="429"/>
      <c r="I1" s="429"/>
      <c r="J1" s="429"/>
      <c r="K1" s="429"/>
      <c r="L1" s="429"/>
      <c r="M1" s="429"/>
      <c r="N1" s="429"/>
      <c r="AT1" s="326"/>
    </row>
    <row r="2" spans="1:46">
      <c r="A2" s="429"/>
      <c r="B2" s="429"/>
      <c r="C2" s="429"/>
      <c r="D2" s="429"/>
      <c r="E2" s="429"/>
      <c r="F2" s="429"/>
      <c r="G2" s="429"/>
      <c r="H2" s="429"/>
      <c r="I2" s="429"/>
      <c r="J2" s="429"/>
      <c r="K2" s="429"/>
      <c r="L2" s="429"/>
      <c r="M2" s="429"/>
      <c r="N2" s="429"/>
    </row>
    <row r="3" spans="1:46">
      <c r="A3" s="429"/>
      <c r="B3" s="429"/>
      <c r="C3" s="429"/>
      <c r="D3" s="429"/>
      <c r="E3" s="429"/>
      <c r="F3" s="429"/>
      <c r="G3" s="429"/>
      <c r="H3" s="429"/>
      <c r="I3" s="429"/>
      <c r="J3" s="429"/>
      <c r="K3" s="429"/>
      <c r="L3" s="429"/>
      <c r="M3" s="429"/>
      <c r="N3" s="429"/>
    </row>
    <row r="4" spans="1:46">
      <c r="A4" s="429"/>
      <c r="B4" s="429"/>
      <c r="C4" s="429"/>
      <c r="D4" s="429"/>
      <c r="E4" s="429"/>
      <c r="F4" s="429"/>
      <c r="G4" s="429"/>
      <c r="H4" s="429"/>
      <c r="I4" s="429"/>
      <c r="J4" s="429"/>
      <c r="K4" s="429"/>
      <c r="L4" s="429"/>
      <c r="M4" s="429"/>
      <c r="N4" s="429"/>
    </row>
    <row r="5" spans="1:46">
      <c r="A5" s="429"/>
      <c r="B5" s="429"/>
      <c r="C5" s="429"/>
      <c r="D5" s="429"/>
      <c r="E5" s="429"/>
      <c r="F5" s="429"/>
      <c r="G5" s="429"/>
      <c r="H5" s="429"/>
      <c r="I5" s="429"/>
      <c r="J5" s="429"/>
      <c r="K5" s="429"/>
      <c r="L5" s="429"/>
      <c r="M5" s="429"/>
      <c r="N5" s="429"/>
    </row>
    <row r="6" spans="1:46">
      <c r="A6" s="429"/>
      <c r="B6" s="429"/>
      <c r="C6" s="429"/>
      <c r="D6" s="429"/>
      <c r="E6" s="429"/>
      <c r="F6" s="429"/>
      <c r="G6" s="429"/>
      <c r="H6" s="429"/>
      <c r="I6" s="429"/>
      <c r="J6" s="429"/>
      <c r="K6" s="429"/>
      <c r="L6" s="429"/>
      <c r="M6" s="429"/>
      <c r="N6" s="429"/>
    </row>
    <row r="7" spans="1:46">
      <c r="A7" s="429"/>
      <c r="B7" s="429"/>
      <c r="C7" s="429"/>
      <c r="D7" s="429"/>
      <c r="E7" s="429"/>
      <c r="F7" s="429"/>
      <c r="G7" s="429"/>
      <c r="H7" s="429"/>
      <c r="I7" s="429"/>
      <c r="J7" s="429"/>
      <c r="K7" s="429"/>
      <c r="L7" s="429"/>
      <c r="M7" s="429"/>
      <c r="N7" s="429"/>
    </row>
    <row r="8" spans="1:46">
      <c r="A8" s="429"/>
      <c r="B8" s="429"/>
      <c r="C8" s="429"/>
      <c r="D8" s="429"/>
      <c r="E8" s="429"/>
      <c r="F8" s="429"/>
      <c r="G8" s="429"/>
      <c r="H8" s="429"/>
      <c r="I8" s="429"/>
      <c r="J8" s="429"/>
      <c r="K8" s="429"/>
      <c r="L8" s="429"/>
      <c r="M8" s="429"/>
      <c r="N8" s="429"/>
    </row>
    <row r="9" spans="1:46">
      <c r="A9" s="429"/>
      <c r="B9" s="429"/>
      <c r="C9" s="429"/>
      <c r="D9" s="429"/>
      <c r="E9" s="429"/>
      <c r="F9" s="429"/>
      <c r="G9" s="429"/>
      <c r="H9" s="429"/>
      <c r="I9" s="429"/>
      <c r="J9" s="429"/>
      <c r="K9" s="429"/>
      <c r="L9" s="429"/>
      <c r="M9" s="429"/>
      <c r="N9" s="429"/>
    </row>
    <row r="10" spans="1:46">
      <c r="A10" s="429"/>
      <c r="B10" s="429"/>
      <c r="C10" s="429"/>
      <c r="D10" s="429"/>
      <c r="E10" s="429"/>
      <c r="F10" s="429"/>
      <c r="G10" s="429"/>
      <c r="H10" s="429"/>
      <c r="I10" s="429"/>
      <c r="J10" s="429"/>
      <c r="K10" s="429"/>
      <c r="L10" s="429"/>
      <c r="M10" s="429"/>
      <c r="N10" s="429"/>
    </row>
    <row r="11" spans="1:46">
      <c r="A11" s="429"/>
      <c r="B11" s="429"/>
      <c r="C11" s="429"/>
      <c r="D11" s="429"/>
      <c r="E11" s="429"/>
      <c r="F11" s="429"/>
      <c r="G11" s="429"/>
      <c r="H11" s="429"/>
      <c r="I11" s="429"/>
      <c r="J11" s="429"/>
      <c r="K11" s="429"/>
      <c r="L11" s="429"/>
      <c r="M11" s="429"/>
      <c r="N11" s="429"/>
    </row>
    <row r="12" spans="1:46">
      <c r="A12" s="429"/>
      <c r="B12" s="429"/>
      <c r="C12" s="429"/>
      <c r="D12" s="429"/>
      <c r="E12" s="429"/>
      <c r="F12" s="429"/>
      <c r="G12" s="429"/>
      <c r="H12" s="429"/>
      <c r="I12" s="429"/>
      <c r="J12" s="429"/>
      <c r="K12" s="429"/>
      <c r="L12" s="429"/>
      <c r="M12" s="429"/>
      <c r="N12" s="429"/>
    </row>
    <row r="13" spans="1:46">
      <c r="A13" s="429"/>
      <c r="B13" s="429"/>
      <c r="C13" s="429"/>
      <c r="D13" s="429"/>
      <c r="E13" s="429"/>
      <c r="F13" s="429"/>
      <c r="G13" s="429"/>
      <c r="H13" s="429"/>
      <c r="I13" s="429"/>
      <c r="J13" s="429"/>
      <c r="K13" s="429"/>
      <c r="L13" s="429"/>
      <c r="M13" s="429"/>
      <c r="N13" s="429"/>
    </row>
    <row r="14" spans="1:46">
      <c r="A14" s="429"/>
      <c r="B14" s="429"/>
      <c r="C14" s="429"/>
      <c r="D14" s="429"/>
      <c r="E14" s="429"/>
      <c r="F14" s="429"/>
      <c r="G14" s="429"/>
      <c r="H14" s="429"/>
      <c r="I14" s="429"/>
      <c r="J14" s="429"/>
      <c r="K14" s="429"/>
      <c r="L14" s="429"/>
      <c r="M14" s="429"/>
      <c r="N14" s="429"/>
    </row>
    <row r="15" spans="1:46">
      <c r="A15" s="429"/>
      <c r="B15" s="429"/>
      <c r="C15" s="429"/>
      <c r="D15" s="429"/>
      <c r="E15" s="429"/>
      <c r="F15" s="429"/>
      <c r="G15" s="429"/>
      <c r="H15" s="429"/>
      <c r="I15" s="429"/>
      <c r="J15" s="429"/>
      <c r="K15" s="429"/>
      <c r="L15" s="429"/>
      <c r="M15" s="429"/>
      <c r="N15" s="429"/>
    </row>
    <row r="16" spans="1:46">
      <c r="A16" s="429"/>
      <c r="B16" s="429"/>
      <c r="C16" s="429"/>
      <c r="D16" s="429"/>
      <c r="E16" s="429"/>
      <c r="F16" s="429"/>
      <c r="G16" s="429"/>
      <c r="H16" s="429"/>
      <c r="I16" s="429"/>
      <c r="J16" s="429"/>
      <c r="K16" s="429"/>
      <c r="L16" s="429"/>
      <c r="M16" s="429"/>
      <c r="N16" s="429"/>
    </row>
    <row r="17" spans="1:31">
      <c r="A17" s="429"/>
      <c r="B17" s="429"/>
      <c r="C17" s="429"/>
      <c r="D17" s="429"/>
      <c r="E17" s="429"/>
      <c r="F17" s="429"/>
      <c r="G17" s="429"/>
      <c r="H17" s="429"/>
      <c r="I17" s="429"/>
      <c r="J17" s="429"/>
      <c r="K17" s="429"/>
      <c r="L17" s="429"/>
      <c r="M17" s="429"/>
      <c r="N17" s="429"/>
    </row>
    <row r="18" spans="1:31">
      <c r="A18" s="429"/>
      <c r="B18" s="429"/>
      <c r="C18" s="429"/>
      <c r="D18" s="429"/>
      <c r="E18" s="429"/>
      <c r="F18" s="429"/>
      <c r="G18" s="429"/>
      <c r="H18" s="429"/>
      <c r="I18" s="429"/>
      <c r="J18" s="429"/>
      <c r="K18" s="429"/>
      <c r="L18" s="429"/>
      <c r="M18" s="429"/>
      <c r="N18" s="429"/>
    </row>
    <row r="19" spans="1:31">
      <c r="A19" s="429"/>
      <c r="B19" s="429"/>
      <c r="C19" s="429"/>
      <c r="D19" s="429"/>
      <c r="E19" s="429"/>
      <c r="F19" s="429"/>
      <c r="G19" s="429"/>
      <c r="H19" s="429"/>
      <c r="I19" s="429"/>
      <c r="J19" s="429"/>
      <c r="K19" s="429"/>
      <c r="L19" s="429"/>
      <c r="M19" s="429"/>
      <c r="N19" s="429"/>
    </row>
    <row r="20" spans="1:31" ht="13.8" customHeight="1">
      <c r="A20" s="429"/>
      <c r="B20" s="429"/>
      <c r="C20" s="429"/>
      <c r="D20" s="429"/>
      <c r="E20" s="429"/>
      <c r="F20" s="429"/>
      <c r="G20" s="429"/>
      <c r="H20" s="429"/>
      <c r="I20" s="429"/>
      <c r="J20" s="429"/>
      <c r="K20" s="429"/>
      <c r="L20" s="429"/>
      <c r="M20" s="429"/>
      <c r="N20" s="429"/>
      <c r="W20" s="428"/>
      <c r="X20" s="428"/>
      <c r="Y20" s="428"/>
      <c r="Z20" s="428"/>
      <c r="AA20" s="428"/>
      <c r="AB20" s="428"/>
      <c r="AC20" s="428"/>
      <c r="AD20" s="428"/>
      <c r="AE20" s="428"/>
    </row>
    <row r="21" spans="1:31" ht="13.8" customHeight="1">
      <c r="A21" s="429"/>
      <c r="B21" s="429"/>
      <c r="C21" s="429"/>
      <c r="D21" s="429"/>
      <c r="E21" s="429"/>
      <c r="F21" s="429"/>
      <c r="G21" s="429"/>
      <c r="H21" s="429"/>
      <c r="I21" s="429"/>
      <c r="J21" s="429"/>
      <c r="K21" s="429"/>
      <c r="L21" s="429"/>
      <c r="M21" s="429"/>
      <c r="N21" s="429"/>
      <c r="W21" s="428"/>
      <c r="X21" s="428"/>
      <c r="Y21" s="428"/>
      <c r="Z21" s="428"/>
      <c r="AA21" s="428"/>
      <c r="AB21" s="428"/>
      <c r="AC21" s="428"/>
      <c r="AD21" s="428"/>
      <c r="AE21" s="428"/>
    </row>
    <row r="22" spans="1:31" ht="13.8" customHeight="1">
      <c r="A22" s="429"/>
      <c r="B22" s="429"/>
      <c r="C22" s="429"/>
      <c r="D22" s="429"/>
      <c r="E22" s="429"/>
      <c r="F22" s="429"/>
      <c r="G22" s="429"/>
      <c r="H22" s="429"/>
      <c r="I22" s="429"/>
      <c r="J22" s="429"/>
      <c r="K22" s="429"/>
      <c r="L22" s="429"/>
      <c r="M22" s="429"/>
      <c r="N22" s="429"/>
      <c r="W22" s="428"/>
      <c r="X22" s="428"/>
      <c r="Y22" s="428"/>
      <c r="Z22" s="428"/>
      <c r="AA22" s="428"/>
      <c r="AB22" s="428"/>
      <c r="AC22" s="428"/>
      <c r="AD22" s="428"/>
      <c r="AE22" s="428"/>
    </row>
    <row r="23" spans="1:31" ht="13.8" customHeight="1">
      <c r="A23" s="429"/>
      <c r="B23" s="429"/>
      <c r="C23" s="429"/>
      <c r="D23" s="429"/>
      <c r="E23" s="429"/>
      <c r="F23" s="429"/>
      <c r="G23" s="429"/>
      <c r="H23" s="429"/>
      <c r="I23" s="429"/>
      <c r="J23" s="429"/>
      <c r="K23" s="429"/>
      <c r="L23" s="429"/>
      <c r="M23" s="429"/>
      <c r="N23" s="429"/>
      <c r="W23" s="428"/>
      <c r="X23" s="428"/>
      <c r="Y23" s="428"/>
      <c r="Z23" s="428"/>
      <c r="AA23" s="428"/>
      <c r="AB23" s="428"/>
      <c r="AC23" s="428"/>
      <c r="AD23" s="428"/>
      <c r="AE23" s="428"/>
    </row>
    <row r="24" spans="1:31" ht="13.8" customHeight="1">
      <c r="A24" s="429"/>
      <c r="B24" s="429"/>
      <c r="C24" s="429"/>
      <c r="D24" s="429"/>
      <c r="E24" s="429"/>
      <c r="F24" s="429"/>
      <c r="G24" s="429"/>
      <c r="H24" s="429"/>
      <c r="I24" s="429"/>
      <c r="J24" s="429"/>
      <c r="K24" s="429"/>
      <c r="L24" s="429"/>
      <c r="M24" s="429"/>
      <c r="N24" s="429"/>
      <c r="W24" s="428"/>
      <c r="X24" s="428"/>
      <c r="Y24" s="428"/>
      <c r="Z24" s="428"/>
      <c r="AA24" s="428"/>
      <c r="AB24" s="428"/>
      <c r="AC24" s="428"/>
      <c r="AD24" s="428"/>
      <c r="AE24" s="428"/>
    </row>
    <row r="25" spans="1:31" ht="13.8" customHeight="1">
      <c r="A25" s="429"/>
      <c r="B25" s="429"/>
      <c r="C25" s="429"/>
      <c r="D25" s="429"/>
      <c r="E25" s="429"/>
      <c r="F25" s="429"/>
      <c r="G25" s="429"/>
      <c r="H25" s="429"/>
      <c r="I25" s="429"/>
      <c r="J25" s="429"/>
      <c r="K25" s="429"/>
      <c r="L25" s="429"/>
      <c r="M25" s="429"/>
      <c r="N25" s="429"/>
      <c r="W25" s="428"/>
      <c r="X25" s="428"/>
      <c r="Y25" s="428"/>
      <c r="Z25" s="428"/>
      <c r="AA25" s="428"/>
      <c r="AB25" s="428"/>
      <c r="AC25" s="428"/>
      <c r="AD25" s="428"/>
      <c r="AE25" s="428"/>
    </row>
    <row r="26" spans="1:31" ht="13.8" customHeight="1">
      <c r="A26" s="429"/>
      <c r="B26" s="429"/>
      <c r="C26" s="429"/>
      <c r="D26" s="429"/>
      <c r="E26" s="429"/>
      <c r="F26" s="429"/>
      <c r="G26" s="429"/>
      <c r="H26" s="429"/>
      <c r="I26" s="429"/>
      <c r="J26" s="429"/>
      <c r="K26" s="429"/>
      <c r="L26" s="429"/>
      <c r="M26" s="429"/>
      <c r="N26" s="429"/>
      <c r="W26" s="428"/>
      <c r="X26" s="428"/>
      <c r="Y26" s="428"/>
      <c r="Z26" s="428"/>
      <c r="AA26" s="428"/>
      <c r="AB26" s="428"/>
      <c r="AC26" s="428"/>
      <c r="AD26" s="428"/>
      <c r="AE26" s="428"/>
    </row>
    <row r="27" spans="1:31" ht="13.8" customHeight="1">
      <c r="A27" s="429"/>
      <c r="B27" s="429"/>
      <c r="C27" s="429"/>
      <c r="D27" s="429"/>
      <c r="E27" s="429"/>
      <c r="F27" s="429"/>
      <c r="G27" s="429"/>
      <c r="H27" s="429"/>
      <c r="I27" s="429"/>
      <c r="J27" s="429"/>
      <c r="K27" s="429"/>
      <c r="L27" s="429"/>
      <c r="M27" s="429"/>
      <c r="N27" s="429"/>
      <c r="W27" s="428"/>
      <c r="X27" s="428"/>
      <c r="Y27" s="428"/>
      <c r="Z27" s="428"/>
      <c r="AA27" s="428"/>
      <c r="AB27" s="428"/>
      <c r="AC27" s="428"/>
      <c r="AD27" s="428"/>
      <c r="AE27" s="428"/>
    </row>
    <row r="28" spans="1:31" ht="13.8" customHeight="1">
      <c r="A28" s="429"/>
      <c r="B28" s="429"/>
      <c r="C28" s="429"/>
      <c r="D28" s="429"/>
      <c r="E28" s="429"/>
      <c r="F28" s="429"/>
      <c r="G28" s="429"/>
      <c r="H28" s="429"/>
      <c r="I28" s="429"/>
      <c r="J28" s="429"/>
      <c r="K28" s="429"/>
      <c r="L28" s="429"/>
      <c r="M28" s="429"/>
      <c r="N28" s="429"/>
      <c r="W28" s="428"/>
      <c r="X28" s="428"/>
      <c r="Y28" s="428"/>
      <c r="Z28" s="428"/>
      <c r="AA28" s="428"/>
      <c r="AB28" s="428"/>
      <c r="AC28" s="428"/>
      <c r="AD28" s="428"/>
      <c r="AE28" s="428"/>
    </row>
    <row r="29" spans="1:31" ht="13.8" customHeight="1">
      <c r="A29" s="429"/>
      <c r="B29" s="429"/>
      <c r="C29" s="429"/>
      <c r="D29" s="429"/>
      <c r="E29" s="429"/>
      <c r="F29" s="429"/>
      <c r="G29" s="429"/>
      <c r="H29" s="429"/>
      <c r="I29" s="429"/>
      <c r="J29" s="429"/>
      <c r="K29" s="429"/>
      <c r="L29" s="429"/>
      <c r="M29" s="429"/>
      <c r="N29" s="429"/>
      <c r="W29" s="428"/>
      <c r="X29" s="428"/>
      <c r="Y29" s="428"/>
      <c r="Z29" s="428"/>
      <c r="AA29" s="428"/>
      <c r="AB29" s="428"/>
      <c r="AC29" s="428"/>
      <c r="AD29" s="428"/>
      <c r="AE29" s="428"/>
    </row>
    <row r="30" spans="1:31" ht="13.8" customHeight="1">
      <c r="A30" s="429"/>
      <c r="B30" s="429"/>
      <c r="C30" s="429"/>
      <c r="D30" s="429"/>
      <c r="E30" s="429"/>
      <c r="F30" s="429"/>
      <c r="G30" s="429"/>
      <c r="H30" s="429"/>
      <c r="I30" s="429"/>
      <c r="J30" s="429"/>
      <c r="K30" s="429"/>
      <c r="L30" s="429"/>
      <c r="M30" s="429"/>
      <c r="N30" s="429"/>
      <c r="W30" s="428"/>
      <c r="X30" s="428"/>
      <c r="Y30" s="428"/>
      <c r="Z30" s="428"/>
      <c r="AA30" s="428"/>
      <c r="AB30" s="428"/>
      <c r="AC30" s="428"/>
      <c r="AD30" s="428"/>
      <c r="AE30" s="428"/>
    </row>
    <row r="31" spans="1:31" ht="13.8" customHeight="1">
      <c r="A31" s="429"/>
      <c r="B31" s="429"/>
      <c r="C31" s="429"/>
      <c r="D31" s="429"/>
      <c r="E31" s="429"/>
      <c r="F31" s="429"/>
      <c r="G31" s="429"/>
      <c r="H31" s="429"/>
      <c r="I31" s="429"/>
      <c r="J31" s="429"/>
      <c r="K31" s="429"/>
      <c r="L31" s="429"/>
      <c r="M31" s="429"/>
      <c r="N31" s="429"/>
      <c r="W31" s="428"/>
      <c r="X31" s="428"/>
      <c r="Y31" s="428"/>
      <c r="Z31" s="428"/>
      <c r="AA31" s="428"/>
      <c r="AB31" s="428"/>
      <c r="AC31" s="428"/>
      <c r="AD31" s="428"/>
      <c r="AE31" s="428"/>
    </row>
    <row r="32" spans="1:31" ht="13.8" customHeight="1">
      <c r="A32" s="429"/>
      <c r="B32" s="429"/>
      <c r="C32" s="429"/>
      <c r="D32" s="429"/>
      <c r="E32" s="429"/>
      <c r="F32" s="429"/>
      <c r="G32" s="429"/>
      <c r="H32" s="429"/>
      <c r="I32" s="429"/>
      <c r="J32" s="429"/>
      <c r="K32" s="429"/>
      <c r="L32" s="429"/>
      <c r="M32" s="429"/>
      <c r="N32" s="429"/>
      <c r="W32" s="428"/>
      <c r="X32" s="428"/>
      <c r="Y32" s="428"/>
      <c r="Z32" s="428"/>
      <c r="AA32" s="428"/>
      <c r="AB32" s="428"/>
      <c r="AC32" s="428"/>
      <c r="AD32" s="428"/>
      <c r="AE32" s="428"/>
    </row>
    <row r="33" spans="1:31" ht="13.8" customHeight="1">
      <c r="A33" s="429"/>
      <c r="B33" s="429"/>
      <c r="C33" s="429"/>
      <c r="D33" s="429"/>
      <c r="E33" s="429"/>
      <c r="F33" s="429"/>
      <c r="G33" s="429"/>
      <c r="H33" s="429"/>
      <c r="I33" s="429"/>
      <c r="J33" s="429"/>
      <c r="K33" s="429"/>
      <c r="L33" s="429"/>
      <c r="M33" s="429"/>
      <c r="N33" s="429"/>
      <c r="W33" s="428"/>
      <c r="X33" s="428"/>
      <c r="Y33" s="428"/>
      <c r="Z33" s="428"/>
      <c r="AA33" s="428"/>
      <c r="AB33" s="428"/>
      <c r="AC33" s="428"/>
      <c r="AD33" s="428"/>
      <c r="AE33" s="428"/>
    </row>
    <row r="34" spans="1:31" ht="13.8" customHeight="1">
      <c r="A34" s="429"/>
      <c r="B34" s="429"/>
      <c r="C34" s="429"/>
      <c r="D34" s="429"/>
      <c r="E34" s="429"/>
      <c r="F34" s="429"/>
      <c r="G34" s="429"/>
      <c r="H34" s="429"/>
      <c r="I34" s="429"/>
      <c r="J34" s="429"/>
      <c r="K34" s="429"/>
      <c r="L34" s="429"/>
      <c r="M34" s="429"/>
      <c r="N34" s="429"/>
      <c r="W34" s="428"/>
      <c r="X34" s="428"/>
      <c r="Y34" s="428"/>
      <c r="Z34" s="428"/>
      <c r="AA34" s="428"/>
      <c r="AB34" s="428"/>
      <c r="AC34" s="428"/>
      <c r="AD34" s="428"/>
      <c r="AE34" s="428"/>
    </row>
    <row r="35" spans="1:31" ht="13.8" customHeight="1">
      <c r="A35" s="429"/>
      <c r="B35" s="429"/>
      <c r="C35" s="429"/>
      <c r="D35" s="429"/>
      <c r="E35" s="429"/>
      <c r="F35" s="429"/>
      <c r="G35" s="429"/>
      <c r="H35" s="429"/>
      <c r="I35" s="429"/>
      <c r="J35" s="429"/>
      <c r="K35" s="429"/>
      <c r="L35" s="429"/>
      <c r="M35" s="429"/>
      <c r="N35" s="429"/>
      <c r="W35" s="428"/>
      <c r="X35" s="428"/>
      <c r="Y35" s="428"/>
      <c r="Z35" s="428"/>
      <c r="AA35" s="428"/>
      <c r="AB35" s="428"/>
      <c r="AC35" s="428"/>
      <c r="AD35" s="428"/>
      <c r="AE35" s="428"/>
    </row>
    <row r="36" spans="1:31" ht="13.8" customHeight="1">
      <c r="A36" s="429"/>
      <c r="B36" s="429"/>
      <c r="C36" s="429"/>
      <c r="D36" s="429"/>
      <c r="E36" s="429"/>
      <c r="F36" s="429"/>
      <c r="G36" s="429"/>
      <c r="H36" s="429"/>
      <c r="I36" s="429"/>
      <c r="J36" s="429"/>
      <c r="K36" s="429"/>
      <c r="L36" s="429"/>
      <c r="M36" s="429"/>
      <c r="N36" s="429"/>
      <c r="W36" s="428"/>
      <c r="X36" s="428"/>
      <c r="Y36" s="428"/>
      <c r="Z36" s="428"/>
      <c r="AA36" s="428"/>
      <c r="AB36" s="428"/>
      <c r="AC36" s="428"/>
      <c r="AD36" s="428"/>
      <c r="AE36" s="428"/>
    </row>
    <row r="37" spans="1:31" ht="13.8" customHeight="1">
      <c r="A37" s="429"/>
      <c r="B37" s="429"/>
      <c r="C37" s="429"/>
      <c r="D37" s="429"/>
      <c r="E37" s="429"/>
      <c r="F37" s="429"/>
      <c r="G37" s="429"/>
      <c r="H37" s="429"/>
      <c r="I37" s="429"/>
      <c r="J37" s="429"/>
      <c r="K37" s="429"/>
      <c r="L37" s="429"/>
      <c r="M37" s="429"/>
      <c r="N37" s="429"/>
      <c r="W37" s="428"/>
      <c r="X37" s="428"/>
      <c r="Y37" s="428"/>
      <c r="Z37" s="428"/>
      <c r="AA37" s="428"/>
      <c r="AB37" s="428"/>
      <c r="AC37" s="428"/>
      <c r="AD37" s="428"/>
      <c r="AE37" s="428"/>
    </row>
    <row r="38" spans="1:31" ht="13.8" customHeight="1">
      <c r="A38" s="429"/>
      <c r="B38" s="429"/>
      <c r="C38" s="429"/>
      <c r="D38" s="429"/>
      <c r="E38" s="429"/>
      <c r="F38" s="429"/>
      <c r="G38" s="429"/>
      <c r="H38" s="429"/>
      <c r="I38" s="429"/>
      <c r="J38" s="429"/>
      <c r="K38" s="429"/>
      <c r="L38" s="429"/>
      <c r="M38" s="429"/>
      <c r="N38" s="429"/>
      <c r="W38" s="428"/>
      <c r="X38" s="428"/>
      <c r="Y38" s="428"/>
      <c r="Z38" s="428"/>
      <c r="AA38" s="428"/>
      <c r="AB38" s="428"/>
      <c r="AC38" s="428"/>
      <c r="AD38" s="428"/>
      <c r="AE38" s="428"/>
    </row>
    <row r="39" spans="1:31" ht="13.8" customHeight="1">
      <c r="A39" s="429"/>
      <c r="B39" s="429"/>
      <c r="C39" s="429"/>
      <c r="D39" s="429"/>
      <c r="E39" s="429"/>
      <c r="F39" s="429"/>
      <c r="G39" s="429"/>
      <c r="H39" s="429"/>
      <c r="I39" s="429"/>
      <c r="J39" s="429"/>
      <c r="K39" s="429"/>
      <c r="L39" s="429"/>
      <c r="M39" s="429"/>
      <c r="N39" s="429"/>
      <c r="W39" s="428"/>
      <c r="X39" s="428"/>
      <c r="Y39" s="428"/>
      <c r="Z39" s="428"/>
      <c r="AA39" s="428"/>
      <c r="AB39" s="428"/>
      <c r="AC39" s="428"/>
      <c r="AD39" s="428"/>
      <c r="AE39" s="428"/>
    </row>
    <row r="40" spans="1:31" ht="13.8" customHeight="1">
      <c r="A40" s="429"/>
      <c r="B40" s="429"/>
      <c r="C40" s="429"/>
      <c r="D40" s="429"/>
      <c r="E40" s="429"/>
      <c r="F40" s="429"/>
      <c r="G40" s="429"/>
      <c r="H40" s="429"/>
      <c r="I40" s="429"/>
      <c r="J40" s="429"/>
      <c r="K40" s="429"/>
      <c r="L40" s="429"/>
      <c r="M40" s="429"/>
      <c r="N40" s="429"/>
      <c r="W40" s="428"/>
      <c r="X40" s="428"/>
      <c r="Y40" s="428"/>
      <c r="Z40" s="428"/>
      <c r="AA40" s="428"/>
      <c r="AB40" s="428"/>
      <c r="AC40" s="428"/>
      <c r="AD40" s="428"/>
      <c r="AE40" s="428"/>
    </row>
    <row r="41" spans="1:31" ht="13.8" customHeight="1">
      <c r="A41" s="429"/>
      <c r="B41" s="429"/>
      <c r="C41" s="429"/>
      <c r="D41" s="429"/>
      <c r="E41" s="429"/>
      <c r="F41" s="429"/>
      <c r="G41" s="429"/>
      <c r="H41" s="429"/>
      <c r="I41" s="429"/>
      <c r="J41" s="429"/>
      <c r="K41" s="429"/>
      <c r="L41" s="429"/>
      <c r="M41" s="429"/>
      <c r="N41" s="429"/>
      <c r="W41" s="428"/>
      <c r="X41" s="428"/>
      <c r="Y41" s="428"/>
      <c r="Z41" s="428"/>
      <c r="AA41" s="428"/>
      <c r="AB41" s="428"/>
      <c r="AC41" s="428"/>
      <c r="AD41" s="428"/>
      <c r="AE41" s="428"/>
    </row>
    <row r="42" spans="1:31" ht="13.8" customHeight="1">
      <c r="A42" s="429"/>
      <c r="B42" s="429"/>
      <c r="C42" s="429"/>
      <c r="D42" s="429"/>
      <c r="E42" s="429"/>
      <c r="F42" s="429"/>
      <c r="G42" s="429"/>
      <c r="H42" s="429"/>
      <c r="I42" s="429"/>
      <c r="J42" s="429"/>
      <c r="K42" s="429"/>
      <c r="L42" s="429"/>
      <c r="M42" s="429"/>
      <c r="N42" s="429"/>
      <c r="W42" s="428"/>
      <c r="X42" s="428"/>
      <c r="Y42" s="428"/>
      <c r="Z42" s="428"/>
      <c r="AA42" s="428"/>
      <c r="AB42" s="428"/>
      <c r="AC42" s="428"/>
      <c r="AD42" s="428"/>
      <c r="AE42" s="428"/>
    </row>
    <row r="43" spans="1:31" ht="13.8" customHeight="1">
      <c r="A43" s="429"/>
      <c r="B43" s="429"/>
      <c r="C43" s="429"/>
      <c r="D43" s="429"/>
      <c r="E43" s="429"/>
      <c r="F43" s="429"/>
      <c r="G43" s="429"/>
      <c r="H43" s="429"/>
      <c r="I43" s="429"/>
      <c r="J43" s="429"/>
      <c r="K43" s="429"/>
      <c r="L43" s="429"/>
      <c r="M43" s="429"/>
      <c r="N43" s="429"/>
      <c r="W43" s="428"/>
      <c r="X43" s="428"/>
      <c r="Y43" s="428"/>
      <c r="Z43" s="428"/>
      <c r="AA43" s="428"/>
      <c r="AB43" s="428"/>
      <c r="AC43" s="428"/>
      <c r="AD43" s="428"/>
      <c r="AE43" s="428"/>
    </row>
    <row r="44" spans="1:31" ht="13.8" customHeight="1">
      <c r="A44" s="429"/>
      <c r="B44" s="429"/>
      <c r="C44" s="429"/>
      <c r="D44" s="429"/>
      <c r="E44" s="429"/>
      <c r="F44" s="429"/>
      <c r="G44" s="429"/>
      <c r="H44" s="429"/>
      <c r="I44" s="429"/>
      <c r="J44" s="429"/>
      <c r="K44" s="429"/>
      <c r="L44" s="429"/>
      <c r="M44" s="429"/>
      <c r="N44" s="429"/>
      <c r="W44" s="428"/>
      <c r="X44" s="428"/>
      <c r="Y44" s="428"/>
      <c r="Z44" s="428"/>
      <c r="AA44" s="428"/>
      <c r="AB44" s="428"/>
      <c r="AC44" s="428"/>
      <c r="AD44" s="428"/>
      <c r="AE44" s="428"/>
    </row>
    <row r="45" spans="1:31" ht="13.8" customHeight="1">
      <c r="A45" s="429"/>
      <c r="B45" s="429"/>
      <c r="C45" s="429"/>
      <c r="D45" s="429"/>
      <c r="E45" s="429"/>
      <c r="F45" s="429"/>
      <c r="G45" s="429"/>
      <c r="H45" s="429"/>
      <c r="I45" s="429"/>
      <c r="J45" s="429"/>
      <c r="K45" s="429"/>
      <c r="L45" s="429"/>
      <c r="M45" s="429"/>
      <c r="N45" s="429"/>
      <c r="W45" s="428"/>
      <c r="X45" s="428"/>
      <c r="Y45" s="428"/>
      <c r="Z45" s="428"/>
      <c r="AA45" s="428"/>
      <c r="AB45" s="428"/>
      <c r="AC45" s="428"/>
      <c r="AD45" s="428"/>
      <c r="AE45" s="428"/>
    </row>
    <row r="46" spans="1:31" ht="13.8" customHeight="1">
      <c r="A46" s="429"/>
      <c r="B46" s="429"/>
      <c r="C46" s="429"/>
      <c r="D46" s="429"/>
      <c r="E46" s="429"/>
      <c r="F46" s="429"/>
      <c r="G46" s="429"/>
      <c r="H46" s="429"/>
      <c r="I46" s="429"/>
      <c r="J46" s="429"/>
      <c r="K46" s="429"/>
      <c r="L46" s="429"/>
      <c r="M46" s="429"/>
      <c r="N46" s="429"/>
      <c r="W46" s="428"/>
      <c r="X46" s="428"/>
      <c r="Y46" s="428"/>
      <c r="Z46" s="428"/>
      <c r="AA46" s="428"/>
      <c r="AB46" s="428"/>
      <c r="AC46" s="428"/>
      <c r="AD46" s="428"/>
      <c r="AE46" s="428"/>
    </row>
    <row r="47" spans="1:31" ht="13.8" customHeight="1">
      <c r="A47" s="429"/>
      <c r="B47" s="429"/>
      <c r="C47" s="429"/>
      <c r="D47" s="429"/>
      <c r="E47" s="429"/>
      <c r="F47" s="429"/>
      <c r="G47" s="429"/>
      <c r="H47" s="429"/>
      <c r="I47" s="429"/>
      <c r="J47" s="429"/>
      <c r="K47" s="429"/>
      <c r="L47" s="429"/>
      <c r="M47" s="429"/>
      <c r="N47" s="429"/>
      <c r="W47" s="428"/>
      <c r="X47" s="428"/>
      <c r="Y47" s="428"/>
      <c r="Z47" s="428"/>
      <c r="AA47" s="428"/>
      <c r="AB47" s="428"/>
      <c r="AC47" s="428"/>
      <c r="AD47" s="428"/>
      <c r="AE47" s="428"/>
    </row>
    <row r="48" spans="1:31" ht="13.8" customHeight="1">
      <c r="W48" s="428"/>
      <c r="X48" s="428"/>
      <c r="Y48" s="428"/>
      <c r="Z48" s="428"/>
      <c r="AA48" s="428"/>
      <c r="AB48" s="428"/>
      <c r="AC48" s="428"/>
      <c r="AD48" s="428"/>
      <c r="AE48" s="428"/>
    </row>
    <row r="49" spans="23:49" ht="13.8" customHeight="1">
      <c r="W49" s="428"/>
      <c r="X49" s="428"/>
      <c r="Y49" s="428"/>
      <c r="Z49" s="428"/>
      <c r="AA49" s="428"/>
      <c r="AB49" s="428"/>
      <c r="AC49" s="428"/>
      <c r="AD49" s="428"/>
      <c r="AE49" s="428"/>
    </row>
    <row r="60" spans="23:49" ht="15" customHeight="1"/>
    <row r="61" spans="23:49" ht="15" customHeight="1">
      <c r="AT61" s="326"/>
      <c r="AU61" s="326"/>
      <c r="AV61" s="326"/>
      <c r="AW61" s="326"/>
    </row>
    <row r="62" spans="23:49" ht="15" customHeight="1">
      <c r="AT62" s="326"/>
      <c r="AU62" s="326"/>
      <c r="AV62" s="326"/>
      <c r="AW62" s="326"/>
    </row>
    <row r="63" spans="23:49" ht="15" customHeight="1">
      <c r="AT63" s="326"/>
      <c r="AU63" s="326"/>
      <c r="AV63" s="326"/>
      <c r="AW63" s="326"/>
    </row>
    <row r="64" spans="23:49" ht="15" customHeight="1">
      <c r="AT64" s="326"/>
      <c r="AU64" s="326"/>
      <c r="AV64" s="326"/>
      <c r="AW64" s="326"/>
    </row>
    <row r="65" spans="46:49" ht="15" customHeight="1">
      <c r="AT65" s="326"/>
      <c r="AU65" s="326"/>
      <c r="AV65" s="326"/>
      <c r="AW65" s="326"/>
    </row>
    <row r="66" spans="46:49" ht="15" customHeight="1">
      <c r="AT66" s="326"/>
      <c r="AU66" s="326"/>
      <c r="AV66" s="326"/>
      <c r="AW66" s="326"/>
    </row>
    <row r="67" spans="46:49" ht="15" customHeight="1">
      <c r="AT67" s="326"/>
      <c r="AU67" s="326"/>
      <c r="AV67" s="326"/>
      <c r="AW67" s="326"/>
    </row>
    <row r="68" spans="46:49" ht="15" customHeight="1">
      <c r="AT68" s="326"/>
      <c r="AU68" s="326"/>
      <c r="AV68" s="326"/>
      <c r="AW68" s="326"/>
    </row>
    <row r="69" spans="46:49" ht="15" customHeight="1">
      <c r="AT69" s="326"/>
      <c r="AU69" s="326"/>
      <c r="AV69" s="326"/>
      <c r="AW69" s="326"/>
    </row>
    <row r="70" spans="46:49" ht="15" customHeight="1">
      <c r="AT70" s="326"/>
      <c r="AU70" s="326"/>
      <c r="AV70" s="326"/>
      <c r="AW70" s="326"/>
    </row>
    <row r="71" spans="46:49" ht="15" customHeight="1">
      <c r="AT71" s="326"/>
      <c r="AU71" s="326"/>
      <c r="AV71" s="326"/>
      <c r="AW71" s="326"/>
    </row>
    <row r="72" spans="46:49" ht="15" customHeight="1">
      <c r="AT72" s="326"/>
      <c r="AU72" s="326"/>
      <c r="AV72" s="326"/>
      <c r="AW72" s="326"/>
    </row>
    <row r="73" spans="46:49" ht="15" customHeight="1">
      <c r="AT73" s="326"/>
      <c r="AU73" s="326"/>
      <c r="AV73" s="326"/>
      <c r="AW73" s="326"/>
    </row>
    <row r="74" spans="46:49" ht="15" customHeight="1">
      <c r="AT74" s="326"/>
      <c r="AU74" s="326"/>
      <c r="AV74" s="326"/>
      <c r="AW74" s="326"/>
    </row>
    <row r="75" spans="46:49" ht="15" customHeight="1">
      <c r="AT75" s="326"/>
      <c r="AU75" s="326"/>
      <c r="AV75" s="326"/>
      <c r="AW75" s="326"/>
    </row>
    <row r="76" spans="46:49" ht="15" customHeight="1">
      <c r="AT76" s="326"/>
      <c r="AU76" s="326"/>
      <c r="AV76" s="326"/>
      <c r="AW76" s="326"/>
    </row>
    <row r="77" spans="46:49" ht="15" customHeight="1">
      <c r="AT77" s="326"/>
      <c r="AU77" s="326"/>
      <c r="AV77" s="326"/>
      <c r="AW77" s="326"/>
    </row>
    <row r="78" spans="46:49" ht="15" customHeight="1">
      <c r="AT78" s="326"/>
      <c r="AU78" s="326"/>
      <c r="AV78" s="326"/>
      <c r="AW78" s="326"/>
    </row>
    <row r="79" spans="46:49" ht="15" customHeight="1">
      <c r="AT79" s="326"/>
      <c r="AU79" s="326"/>
      <c r="AV79" s="326"/>
      <c r="AW79" s="326"/>
    </row>
    <row r="80" spans="46:49" ht="15" customHeight="1">
      <c r="AT80" s="326"/>
      <c r="AU80" s="326"/>
      <c r="AV80" s="326"/>
      <c r="AW80" s="326"/>
    </row>
    <row r="81" spans="1:49" ht="15" customHeight="1">
      <c r="AT81" s="326"/>
      <c r="AU81" s="326"/>
      <c r="AV81" s="326"/>
      <c r="AW81" s="326"/>
    </row>
    <row r="82" spans="1:49" ht="15" customHeight="1">
      <c r="AT82" s="326"/>
      <c r="AU82" s="326"/>
      <c r="AV82" s="326"/>
      <c r="AW82" s="326"/>
    </row>
    <row r="83" spans="1:49" ht="15" customHeight="1">
      <c r="AT83" s="326"/>
      <c r="AU83" s="326"/>
      <c r="AV83" s="326"/>
      <c r="AW83" s="326"/>
    </row>
    <row r="84" spans="1:49" ht="15" customHeight="1">
      <c r="AT84" s="326"/>
      <c r="AU84" s="326"/>
      <c r="AV84" s="326"/>
      <c r="AW84" s="326"/>
    </row>
    <row r="85" spans="1:49" ht="15" customHeight="1">
      <c r="A85" s="428" t="s">
        <v>730</v>
      </c>
      <c r="B85" s="428"/>
      <c r="C85" s="428"/>
      <c r="D85" s="428"/>
      <c r="E85" s="428"/>
      <c r="F85" s="428"/>
      <c r="G85" s="428"/>
      <c r="H85" s="428"/>
      <c r="I85" s="428"/>
      <c r="AT85" s="326"/>
      <c r="AU85" s="326"/>
      <c r="AV85" s="326"/>
      <c r="AW85" s="326"/>
    </row>
    <row r="86" spans="1:49" ht="15" customHeight="1">
      <c r="A86" s="428"/>
      <c r="B86" s="428"/>
      <c r="C86" s="428"/>
      <c r="D86" s="428"/>
      <c r="E86" s="428"/>
      <c r="F86" s="428"/>
      <c r="G86" s="428"/>
      <c r="H86" s="428"/>
      <c r="I86" s="428"/>
      <c r="AT86" s="326"/>
      <c r="AU86" s="326"/>
      <c r="AV86" s="326"/>
      <c r="AW86" s="326"/>
    </row>
    <row r="87" spans="1:49" ht="15" customHeight="1">
      <c r="A87" s="428"/>
      <c r="B87" s="428"/>
      <c r="C87" s="428"/>
      <c r="D87" s="428"/>
      <c r="E87" s="428"/>
      <c r="F87" s="428"/>
      <c r="G87" s="428"/>
      <c r="H87" s="428"/>
      <c r="I87" s="428"/>
      <c r="AT87" s="326"/>
      <c r="AU87" s="326"/>
      <c r="AV87" s="326"/>
      <c r="AW87" s="326"/>
    </row>
    <row r="88" spans="1:49" ht="15" customHeight="1">
      <c r="A88" s="428"/>
      <c r="B88" s="428"/>
      <c r="C88" s="428"/>
      <c r="D88" s="428"/>
      <c r="E88" s="428"/>
      <c r="F88" s="428"/>
      <c r="G88" s="428"/>
      <c r="H88" s="428"/>
      <c r="I88" s="428"/>
      <c r="AT88" s="326"/>
      <c r="AU88" s="326"/>
      <c r="AV88" s="326"/>
      <c r="AW88" s="326"/>
    </row>
    <row r="89" spans="1:49" ht="15" customHeight="1">
      <c r="A89" s="428"/>
      <c r="B89" s="428"/>
      <c r="C89" s="428"/>
      <c r="D89" s="428"/>
      <c r="E89" s="428"/>
      <c r="F89" s="428"/>
      <c r="G89" s="428"/>
      <c r="H89" s="428"/>
      <c r="I89" s="428"/>
    </row>
    <row r="90" spans="1:49">
      <c r="A90" s="428"/>
      <c r="B90" s="428"/>
      <c r="C90" s="428"/>
      <c r="D90" s="428"/>
      <c r="E90" s="428"/>
      <c r="F90" s="428"/>
      <c r="G90" s="428"/>
      <c r="H90" s="428"/>
      <c r="I90" s="428"/>
    </row>
    <row r="91" spans="1:49">
      <c r="A91" s="428"/>
      <c r="B91" s="428"/>
      <c r="C91" s="428"/>
      <c r="D91" s="428"/>
      <c r="E91" s="428"/>
      <c r="F91" s="428"/>
      <c r="G91" s="428"/>
      <c r="H91" s="428"/>
      <c r="I91" s="428"/>
    </row>
    <row r="92" spans="1:49">
      <c r="A92" s="428"/>
      <c r="B92" s="428"/>
      <c r="C92" s="428"/>
      <c r="D92" s="428"/>
      <c r="E92" s="428"/>
      <c r="F92" s="428"/>
      <c r="G92" s="428"/>
      <c r="H92" s="428"/>
      <c r="I92" s="428"/>
    </row>
    <row r="93" spans="1:49">
      <c r="A93" s="428"/>
      <c r="B93" s="428"/>
      <c r="C93" s="428"/>
      <c r="D93" s="428"/>
      <c r="E93" s="428"/>
      <c r="F93" s="428"/>
      <c r="G93" s="428"/>
      <c r="H93" s="428"/>
      <c r="I93" s="428"/>
    </row>
    <row r="94" spans="1:49">
      <c r="A94" s="428"/>
      <c r="B94" s="428"/>
      <c r="C94" s="428"/>
      <c r="D94" s="428"/>
      <c r="E94" s="428"/>
      <c r="F94" s="428"/>
      <c r="G94" s="428"/>
      <c r="H94" s="428"/>
      <c r="I94" s="428"/>
    </row>
    <row r="95" spans="1:49">
      <c r="A95" s="428"/>
      <c r="B95" s="428"/>
      <c r="C95" s="428"/>
      <c r="D95" s="428"/>
      <c r="E95" s="428"/>
      <c r="F95" s="428"/>
      <c r="G95" s="428"/>
      <c r="H95" s="428"/>
      <c r="I95" s="428"/>
    </row>
    <row r="96" spans="1:49">
      <c r="A96" s="428"/>
      <c r="B96" s="428"/>
      <c r="C96" s="428"/>
      <c r="D96" s="428"/>
      <c r="E96" s="428"/>
      <c r="F96" s="428"/>
      <c r="G96" s="428"/>
      <c r="H96" s="428"/>
      <c r="I96" s="428"/>
    </row>
    <row r="97" spans="1:9">
      <c r="A97" s="428"/>
      <c r="B97" s="428"/>
      <c r="C97" s="428"/>
      <c r="D97" s="428"/>
      <c r="E97" s="428"/>
      <c r="F97" s="428"/>
      <c r="G97" s="428"/>
      <c r="H97" s="428"/>
      <c r="I97" s="428"/>
    </row>
    <row r="98" spans="1:9">
      <c r="A98" s="428"/>
      <c r="B98" s="428"/>
      <c r="C98" s="428"/>
      <c r="D98" s="428"/>
      <c r="E98" s="428"/>
      <c r="F98" s="428"/>
      <c r="G98" s="428"/>
      <c r="H98" s="428"/>
      <c r="I98" s="428"/>
    </row>
    <row r="99" spans="1:9">
      <c r="A99" s="428"/>
      <c r="B99" s="428"/>
      <c r="C99" s="428"/>
      <c r="D99" s="428"/>
      <c r="E99" s="428"/>
      <c r="F99" s="428"/>
      <c r="G99" s="428"/>
      <c r="H99" s="428"/>
      <c r="I99" s="428"/>
    </row>
    <row r="100" spans="1:9">
      <c r="A100" s="428"/>
      <c r="B100" s="428"/>
      <c r="C100" s="428"/>
      <c r="D100" s="428"/>
      <c r="E100" s="428"/>
      <c r="F100" s="428"/>
      <c r="G100" s="428"/>
      <c r="H100" s="428"/>
      <c r="I100" s="428"/>
    </row>
    <row r="101" spans="1:9">
      <c r="A101" s="428"/>
      <c r="B101" s="428"/>
      <c r="C101" s="428"/>
      <c r="D101" s="428"/>
      <c r="E101" s="428"/>
      <c r="F101" s="428"/>
      <c r="G101" s="428"/>
      <c r="H101" s="428"/>
      <c r="I101" s="428"/>
    </row>
    <row r="102" spans="1:9">
      <c r="A102" s="428"/>
      <c r="B102" s="428"/>
      <c r="C102" s="428"/>
      <c r="D102" s="428"/>
      <c r="E102" s="428"/>
      <c r="F102" s="428"/>
      <c r="G102" s="428"/>
      <c r="H102" s="428"/>
      <c r="I102" s="428"/>
    </row>
    <row r="103" spans="1:9">
      <c r="A103" s="428"/>
      <c r="B103" s="428"/>
      <c r="C103" s="428"/>
      <c r="D103" s="428"/>
      <c r="E103" s="428"/>
      <c r="F103" s="428"/>
      <c r="G103" s="428"/>
      <c r="H103" s="428"/>
      <c r="I103" s="428"/>
    </row>
    <row r="104" spans="1:9">
      <c r="A104" s="428"/>
      <c r="B104" s="428"/>
      <c r="C104" s="428"/>
      <c r="D104" s="428"/>
      <c r="E104" s="428"/>
      <c r="F104" s="428"/>
      <c r="G104" s="428"/>
      <c r="H104" s="428"/>
      <c r="I104" s="428"/>
    </row>
    <row r="105" spans="1:9">
      <c r="A105" s="428"/>
      <c r="B105" s="428"/>
      <c r="C105" s="428"/>
      <c r="D105" s="428"/>
      <c r="E105" s="428"/>
      <c r="F105" s="428"/>
      <c r="G105" s="428"/>
      <c r="H105" s="428"/>
      <c r="I105" s="428"/>
    </row>
    <row r="106" spans="1:9">
      <c r="A106" s="428"/>
      <c r="B106" s="428"/>
      <c r="C106" s="428"/>
      <c r="D106" s="428"/>
      <c r="E106" s="428"/>
      <c r="F106" s="428"/>
      <c r="G106" s="428"/>
      <c r="H106" s="428"/>
      <c r="I106" s="428"/>
    </row>
    <row r="107" spans="1:9">
      <c r="A107" s="428"/>
      <c r="B107" s="428"/>
      <c r="C107" s="428"/>
      <c r="D107" s="428"/>
      <c r="E107" s="428"/>
      <c r="F107" s="428"/>
      <c r="G107" s="428"/>
      <c r="H107" s="428"/>
      <c r="I107" s="428"/>
    </row>
    <row r="108" spans="1:9">
      <c r="A108" s="428"/>
      <c r="B108" s="428"/>
      <c r="C108" s="428"/>
      <c r="D108" s="428"/>
      <c r="E108" s="428"/>
      <c r="F108" s="428"/>
      <c r="G108" s="428"/>
      <c r="H108" s="428"/>
      <c r="I108" s="428"/>
    </row>
    <row r="109" spans="1:9">
      <c r="A109" s="428"/>
      <c r="B109" s="428"/>
      <c r="C109" s="428"/>
      <c r="D109" s="428"/>
      <c r="E109" s="428"/>
      <c r="F109" s="428"/>
      <c r="G109" s="428"/>
      <c r="H109" s="428"/>
      <c r="I109" s="428"/>
    </row>
    <row r="110" spans="1:9">
      <c r="A110" s="428"/>
      <c r="B110" s="428"/>
      <c r="C110" s="428"/>
      <c r="D110" s="428"/>
      <c r="E110" s="428"/>
      <c r="F110" s="428"/>
      <c r="G110" s="428"/>
      <c r="H110" s="428"/>
      <c r="I110" s="428"/>
    </row>
    <row r="111" spans="1:9">
      <c r="A111" s="428"/>
      <c r="B111" s="428"/>
      <c r="C111" s="428"/>
      <c r="D111" s="428"/>
      <c r="E111" s="428"/>
      <c r="F111" s="428"/>
      <c r="G111" s="428"/>
      <c r="H111" s="428"/>
      <c r="I111" s="428"/>
    </row>
    <row r="112" spans="1:9">
      <c r="A112" s="428"/>
      <c r="B112" s="428"/>
      <c r="C112" s="428"/>
      <c r="D112" s="428"/>
      <c r="E112" s="428"/>
      <c r="F112" s="428"/>
      <c r="G112" s="428"/>
      <c r="H112" s="428"/>
      <c r="I112" s="428"/>
    </row>
    <row r="113" spans="1:9">
      <c r="A113" s="428"/>
      <c r="B113" s="428"/>
      <c r="C113" s="428"/>
      <c r="D113" s="428"/>
      <c r="E113" s="428"/>
      <c r="F113" s="428"/>
      <c r="G113" s="428"/>
      <c r="H113" s="428"/>
      <c r="I113" s="428"/>
    </row>
    <row r="114" spans="1:9">
      <c r="A114" s="428"/>
      <c r="B114" s="428"/>
      <c r="C114" s="428"/>
      <c r="D114" s="428"/>
      <c r="E114" s="428"/>
      <c r="F114" s="428"/>
      <c r="G114" s="428"/>
      <c r="H114" s="428"/>
      <c r="I114" s="428"/>
    </row>
  </sheetData>
  <sheetProtection algorithmName="SHA-512" hashValue="Itz/aTP21wZuNvyIww4SzYZfZFvBq/9DkL3t0zvsaVEyE0t+4jkdXvMPQo7omUv0X5ze6p6POiLpFVXtHnL7nQ==" saltValue="PWb3vMZIAZegceWVDvx3MQ==" spinCount="100000" sheet="1" objects="1" scenarios="1"/>
  <mergeCells count="3">
    <mergeCell ref="W20:AE49"/>
    <mergeCell ref="A1:N47"/>
    <mergeCell ref="A85:I114"/>
  </mergeCells>
  <printOptions horizontalCentered="1" verticalCentered="1"/>
  <pageMargins left="0.70866141732283472" right="0.70866141732283472" top="0.74803149606299213" bottom="0.74803149606299213" header="0.31496062992125984" footer="0.31496062992125984"/>
  <pageSetup paperSize="9" scale="45" orientation="landscape" r:id="rId1"/>
  <headerFooter>
    <oddHeader>&amp;C&amp;"Arial,Bold"Clincial Governance Maturity Matrix</oddHeader>
    <oddFooter>&amp;L&amp;A&amp;C&amp;"Arial,Bold" Confidential&amp;RPage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822F5-10AB-4071-9F6E-F100ECF11248}">
  <sheetPr>
    <tabColor rgb="FF92D050"/>
  </sheetPr>
  <dimension ref="A1:V100"/>
  <sheetViews>
    <sheetView zoomScale="124" zoomScaleNormal="124" workbookViewId="0">
      <selection activeCell="E15" sqref="E15"/>
    </sheetView>
  </sheetViews>
  <sheetFormatPr defaultColWidth="9.109375" defaultRowHeight="15"/>
  <cols>
    <col min="1" max="1" width="8.88671875" style="126" customWidth="1"/>
    <col min="2" max="2" width="35.44140625" style="129" customWidth="1"/>
    <col min="3" max="3" width="13.6640625" style="126" customWidth="1"/>
    <col min="4" max="4" width="22.109375" style="126" customWidth="1"/>
    <col min="5" max="5" width="24.88671875" style="126" customWidth="1"/>
    <col min="6" max="6" width="27.5546875" style="126" customWidth="1"/>
    <col min="7" max="7" width="32.88671875" style="126" customWidth="1"/>
    <col min="8" max="8" width="21.21875" style="126" customWidth="1"/>
    <col min="9" max="9" width="20.109375" style="126" customWidth="1"/>
    <col min="10" max="11" width="16.88671875" style="126" customWidth="1"/>
    <col min="12" max="12" width="23" style="126" customWidth="1"/>
    <col min="13" max="13" width="15.109375" style="126" customWidth="1"/>
    <col min="14" max="14" width="16.44140625" style="126" customWidth="1"/>
    <col min="15" max="15" width="18.44140625" style="126" customWidth="1"/>
    <col min="16" max="19" width="12.88671875" style="126" customWidth="1"/>
    <col min="20" max="20" width="19.88671875" style="126" customWidth="1"/>
    <col min="21" max="22" width="20.88671875" style="126" customWidth="1"/>
    <col min="23" max="16384" width="9.109375" style="126"/>
  </cols>
  <sheetData>
    <row r="1" spans="1:22" s="133" customFormat="1" ht="30" customHeight="1">
      <c r="A1" s="569" t="s">
        <v>148</v>
      </c>
      <c r="B1" s="570"/>
      <c r="C1" s="570"/>
      <c r="D1" s="570"/>
      <c r="E1" s="570"/>
      <c r="F1" s="136"/>
      <c r="G1" s="136"/>
      <c r="H1" s="136"/>
      <c r="I1" s="135"/>
      <c r="J1" s="135"/>
      <c r="K1" s="135"/>
      <c r="L1" s="135"/>
      <c r="M1" s="135"/>
      <c r="N1" s="135"/>
      <c r="O1" s="135"/>
      <c r="P1" s="135"/>
      <c r="Q1" s="135"/>
      <c r="R1" s="135"/>
      <c r="S1" s="135"/>
      <c r="T1" s="135"/>
      <c r="U1" s="135"/>
      <c r="V1" s="134"/>
    </row>
    <row r="2" spans="1:22" ht="6" customHeight="1" thickBot="1"/>
    <row r="3" spans="1:22" ht="18" customHeight="1" thickTop="1" thickBot="1">
      <c r="A3" s="580" t="s">
        <v>149</v>
      </c>
      <c r="B3" s="581"/>
      <c r="C3" s="132"/>
    </row>
    <row r="4" spans="1:22" ht="18" customHeight="1" thickTop="1" thickBot="1">
      <c r="A4" s="580" t="s">
        <v>150</v>
      </c>
      <c r="B4" s="581"/>
      <c r="C4" s="132"/>
    </row>
    <row r="5" spans="1:22" ht="18" customHeight="1" thickTop="1">
      <c r="A5" s="580" t="s">
        <v>151</v>
      </c>
      <c r="B5" s="581"/>
      <c r="C5" s="132"/>
    </row>
    <row r="6" spans="1:22" ht="6" customHeight="1"/>
    <row r="7" spans="1:22" ht="15.6">
      <c r="A7" s="131"/>
      <c r="B7" s="582" t="s">
        <v>152</v>
      </c>
      <c r="C7" s="583"/>
      <c r="D7" s="583"/>
      <c r="E7" s="583"/>
      <c r="F7" s="583"/>
      <c r="G7" s="583"/>
      <c r="H7" s="583"/>
      <c r="I7" s="584"/>
      <c r="J7" s="571" t="s">
        <v>153</v>
      </c>
      <c r="K7" s="572"/>
      <c r="L7" s="573" t="s">
        <v>154</v>
      </c>
      <c r="M7" s="574"/>
      <c r="N7" s="574"/>
      <c r="O7" s="575"/>
      <c r="P7" s="576" t="s">
        <v>155</v>
      </c>
      <c r="Q7" s="577"/>
      <c r="R7" s="577"/>
      <c r="S7" s="578"/>
      <c r="T7" s="579" t="s">
        <v>156</v>
      </c>
      <c r="U7" s="579"/>
      <c r="V7" s="579"/>
    </row>
    <row r="8" spans="1:22" ht="3" customHeight="1">
      <c r="A8" s="131"/>
      <c r="B8" s="347"/>
      <c r="C8" s="130"/>
      <c r="D8" s="130"/>
      <c r="E8" s="130"/>
      <c r="F8" s="130"/>
      <c r="G8" s="130"/>
      <c r="H8" s="130"/>
      <c r="I8" s="130"/>
      <c r="J8" s="130"/>
      <c r="K8" s="130"/>
      <c r="L8" s="130"/>
      <c r="M8" s="130"/>
      <c r="N8" s="130"/>
      <c r="O8" s="130"/>
      <c r="P8" s="130"/>
      <c r="Q8" s="130"/>
      <c r="R8" s="130"/>
      <c r="S8" s="130"/>
      <c r="T8" s="130"/>
      <c r="U8" s="130"/>
      <c r="V8" s="130"/>
    </row>
    <row r="9" spans="1:22" s="129" customFormat="1" ht="145.19999999999999">
      <c r="A9" s="157" t="s">
        <v>157</v>
      </c>
      <c r="B9" s="158" t="s">
        <v>339</v>
      </c>
      <c r="C9" s="158" t="s">
        <v>340</v>
      </c>
      <c r="D9" s="158" t="s">
        <v>159</v>
      </c>
      <c r="E9" s="158" t="s">
        <v>733</v>
      </c>
      <c r="F9" s="158" t="s">
        <v>158</v>
      </c>
      <c r="G9" s="158" t="s">
        <v>734</v>
      </c>
      <c r="H9" s="158" t="s">
        <v>732</v>
      </c>
      <c r="I9" s="158" t="s">
        <v>160</v>
      </c>
      <c r="J9" s="159" t="s">
        <v>161</v>
      </c>
      <c r="K9" s="159" t="s">
        <v>162</v>
      </c>
      <c r="L9" s="160" t="s">
        <v>163</v>
      </c>
      <c r="M9" s="160" t="s">
        <v>164</v>
      </c>
      <c r="N9" s="160" t="s">
        <v>165</v>
      </c>
      <c r="O9" s="160" t="s">
        <v>166</v>
      </c>
      <c r="P9" s="161" t="s">
        <v>167</v>
      </c>
      <c r="Q9" s="161" t="s">
        <v>168</v>
      </c>
      <c r="R9" s="161" t="s">
        <v>169</v>
      </c>
      <c r="S9" s="161" t="s">
        <v>170</v>
      </c>
      <c r="T9" s="162" t="s">
        <v>171</v>
      </c>
      <c r="U9" s="162" t="s">
        <v>172</v>
      </c>
      <c r="V9" s="163" t="s">
        <v>173</v>
      </c>
    </row>
    <row r="10" spans="1:22" s="129" customFormat="1">
      <c r="A10" s="137" t="s">
        <v>174</v>
      </c>
      <c r="B10" s="127" t="str" cm="1">
        <f t="array" ref="B10:B88">IFERROR(IF('Workbook_Results Summary'!D3:D81 &lt;5, 'Workbook_Results Summary'!C3:C81, " "), " ")</f>
        <v xml:space="preserve"> </v>
      </c>
      <c r="C10" s="243" t="str">
        <f>IFERROR(LOOKUP($B10,'Workbook_Results Summary'!C$3:C$81,'Workbook_Results Summary'!D$3:D$81), "")</f>
        <v/>
      </c>
      <c r="D10" s="128"/>
      <c r="E10" s="127"/>
      <c r="F10" s="127"/>
      <c r="G10" s="127"/>
      <c r="H10" s="127"/>
      <c r="I10" s="127"/>
      <c r="J10" s="127"/>
      <c r="K10" s="127"/>
      <c r="L10" s="127"/>
      <c r="M10" s="127"/>
      <c r="N10" s="127"/>
      <c r="O10" s="127"/>
      <c r="P10" s="127"/>
      <c r="Q10" s="127"/>
      <c r="R10" s="127"/>
      <c r="S10" s="127"/>
      <c r="T10" s="127"/>
      <c r="U10" s="127"/>
      <c r="V10" s="127"/>
    </row>
    <row r="11" spans="1:22" s="129" customFormat="1" ht="15" customHeight="1">
      <c r="A11" s="137" t="s">
        <v>175</v>
      </c>
      <c r="B11" s="127" t="str">
        <v xml:space="preserve"> </v>
      </c>
      <c r="C11" s="243" t="str">
        <f>IFERROR(LOOKUP($B11,'Workbook_Results Summary'!C$3:C$81,'Workbook_Results Summary'!D$3:D$81), "")</f>
        <v/>
      </c>
      <c r="D11" s="128"/>
      <c r="E11" s="127"/>
      <c r="F11" s="127"/>
      <c r="G11" s="127"/>
      <c r="H11" s="127"/>
      <c r="I11" s="127"/>
      <c r="J11" s="127"/>
      <c r="K11" s="127"/>
      <c r="L11" s="127"/>
      <c r="M11" s="127"/>
      <c r="N11" s="127"/>
      <c r="O11" s="127"/>
      <c r="P11" s="127"/>
      <c r="Q11" s="127"/>
      <c r="R11" s="127"/>
      <c r="S11" s="127"/>
      <c r="T11" s="127"/>
      <c r="U11" s="127"/>
      <c r="V11" s="127"/>
    </row>
    <row r="12" spans="1:22" s="129" customFormat="1" ht="15" customHeight="1">
      <c r="A12" s="137" t="s">
        <v>176</v>
      </c>
      <c r="B12" s="127" t="str">
        <v xml:space="preserve"> </v>
      </c>
      <c r="C12" s="243" t="str">
        <f>IFERROR(LOOKUP($B12,'Workbook_Results Summary'!C$3:C$81,'Workbook_Results Summary'!D$3:D$81), "")</f>
        <v/>
      </c>
      <c r="D12" s="128"/>
      <c r="E12" s="127"/>
      <c r="F12" s="127"/>
      <c r="G12" s="127"/>
      <c r="H12" s="127"/>
      <c r="I12" s="127"/>
      <c r="J12" s="127"/>
      <c r="K12" s="127"/>
      <c r="L12" s="127"/>
      <c r="M12" s="127"/>
      <c r="N12" s="127"/>
      <c r="O12" s="127"/>
      <c r="P12" s="127"/>
      <c r="Q12" s="127"/>
      <c r="R12" s="127"/>
      <c r="S12" s="127"/>
      <c r="T12" s="127"/>
      <c r="U12" s="127"/>
      <c r="V12" s="127"/>
    </row>
    <row r="13" spans="1:22" s="129" customFormat="1" ht="15" customHeight="1">
      <c r="A13" s="137" t="s">
        <v>177</v>
      </c>
      <c r="B13" s="127" t="str">
        <v xml:space="preserve"> </v>
      </c>
      <c r="C13" s="243" t="str">
        <f>IFERROR(LOOKUP($B13,'Workbook_Results Summary'!C$3:C$81,'Workbook_Results Summary'!D$3:D$81), "")</f>
        <v/>
      </c>
      <c r="D13" s="128"/>
      <c r="E13" s="127"/>
      <c r="F13" s="127"/>
      <c r="G13" s="127"/>
      <c r="H13" s="127"/>
      <c r="I13" s="127"/>
      <c r="J13" s="127"/>
      <c r="K13" s="127"/>
      <c r="L13" s="127"/>
      <c r="M13" s="127"/>
      <c r="N13" s="127"/>
      <c r="O13" s="127"/>
      <c r="P13" s="127"/>
      <c r="Q13" s="127"/>
      <c r="R13" s="127"/>
      <c r="S13" s="127"/>
      <c r="T13" s="127"/>
      <c r="U13" s="127"/>
      <c r="V13" s="127"/>
    </row>
    <row r="14" spans="1:22" s="129" customFormat="1" ht="15" customHeight="1">
      <c r="A14" s="137" t="s">
        <v>178</v>
      </c>
      <c r="B14" s="127" t="str">
        <v xml:space="preserve"> </v>
      </c>
      <c r="C14" s="243" t="str">
        <f>IFERROR(LOOKUP($B14,'Workbook_Results Summary'!C$3:C$81,'Workbook_Results Summary'!D$3:D$81), "")</f>
        <v/>
      </c>
      <c r="D14" s="128"/>
      <c r="E14" s="127"/>
      <c r="F14" s="127"/>
      <c r="G14" s="127"/>
      <c r="H14" s="127"/>
      <c r="I14" s="127"/>
      <c r="J14" s="127"/>
      <c r="K14" s="127"/>
      <c r="L14" s="127"/>
      <c r="M14" s="127"/>
      <c r="N14" s="127"/>
      <c r="O14" s="127"/>
      <c r="P14" s="127"/>
      <c r="Q14" s="127"/>
      <c r="R14" s="127"/>
      <c r="S14" s="127"/>
      <c r="T14" s="127"/>
      <c r="U14" s="127"/>
      <c r="V14" s="127"/>
    </row>
    <row r="15" spans="1:22" s="129" customFormat="1" ht="15" customHeight="1">
      <c r="A15" s="137" t="s">
        <v>179</v>
      </c>
      <c r="B15" s="127" t="str">
        <v xml:space="preserve"> </v>
      </c>
      <c r="C15" s="243" t="str">
        <f>IFERROR(LOOKUP($B15,'Workbook_Results Summary'!C$3:C$81,'Workbook_Results Summary'!D$3:D$81), "")</f>
        <v/>
      </c>
      <c r="D15" s="128"/>
      <c r="E15" s="127"/>
      <c r="F15" s="127"/>
      <c r="G15" s="127"/>
      <c r="H15" s="127"/>
      <c r="I15" s="127"/>
      <c r="J15" s="127"/>
      <c r="K15" s="127"/>
      <c r="L15" s="127"/>
      <c r="M15" s="127"/>
      <c r="N15" s="127"/>
      <c r="O15" s="127"/>
      <c r="P15" s="127"/>
      <c r="Q15" s="127"/>
      <c r="R15" s="127"/>
      <c r="S15" s="127"/>
      <c r="T15" s="127"/>
      <c r="U15" s="127"/>
      <c r="V15" s="127"/>
    </row>
    <row r="16" spans="1:22" s="129" customFormat="1" ht="15" customHeight="1">
      <c r="A16" s="137" t="s">
        <v>180</v>
      </c>
      <c r="B16" s="127" t="str">
        <v xml:space="preserve"> </v>
      </c>
      <c r="C16" s="243" t="str">
        <f>IFERROR(LOOKUP($B16,'Workbook_Results Summary'!C$3:C$81,'Workbook_Results Summary'!D$3:D$81), "")</f>
        <v/>
      </c>
      <c r="D16" s="128"/>
      <c r="E16" s="127"/>
      <c r="F16" s="127"/>
      <c r="G16" s="127"/>
      <c r="H16" s="127"/>
      <c r="I16" s="127"/>
      <c r="J16" s="127"/>
      <c r="K16" s="127"/>
      <c r="L16" s="127"/>
      <c r="M16" s="127"/>
      <c r="N16" s="127"/>
      <c r="O16" s="127"/>
      <c r="P16" s="127"/>
      <c r="Q16" s="127"/>
      <c r="R16" s="127"/>
      <c r="S16" s="127"/>
      <c r="T16" s="127"/>
      <c r="U16" s="127"/>
      <c r="V16" s="127"/>
    </row>
    <row r="17" spans="1:22" s="129" customFormat="1" ht="15" customHeight="1">
      <c r="A17" s="137" t="s">
        <v>181</v>
      </c>
      <c r="B17" s="127" t="str">
        <v xml:space="preserve"> </v>
      </c>
      <c r="C17" s="243" t="str">
        <f>IFERROR(LOOKUP($B17,'Workbook_Results Summary'!C$3:C$81,'Workbook_Results Summary'!D$3:D$81), "")</f>
        <v/>
      </c>
      <c r="D17" s="128"/>
      <c r="E17" s="127"/>
      <c r="F17" s="127"/>
      <c r="G17" s="127"/>
      <c r="H17" s="127"/>
      <c r="I17" s="127"/>
      <c r="J17" s="127"/>
      <c r="K17" s="127"/>
      <c r="L17" s="127"/>
      <c r="M17" s="127"/>
      <c r="N17" s="127"/>
      <c r="O17" s="127"/>
      <c r="P17" s="127"/>
      <c r="Q17" s="127"/>
      <c r="R17" s="127"/>
      <c r="S17" s="127"/>
      <c r="T17" s="127"/>
      <c r="U17" s="127"/>
      <c r="V17" s="127"/>
    </row>
    <row r="18" spans="1:22" s="129" customFormat="1" ht="15" customHeight="1">
      <c r="A18" s="137" t="s">
        <v>182</v>
      </c>
      <c r="B18" s="127" t="str">
        <v xml:space="preserve"> </v>
      </c>
      <c r="C18" s="243" t="str">
        <f>IFERROR(LOOKUP($B18,'Workbook_Results Summary'!C$3:C$81,'Workbook_Results Summary'!D$3:D$81), "")</f>
        <v/>
      </c>
      <c r="D18" s="128"/>
      <c r="E18" s="127"/>
      <c r="F18" s="127"/>
      <c r="G18" s="127"/>
      <c r="H18" s="127"/>
      <c r="I18" s="127"/>
      <c r="J18" s="127"/>
      <c r="K18" s="127"/>
      <c r="L18" s="127"/>
      <c r="M18" s="127"/>
      <c r="N18" s="127"/>
      <c r="O18" s="127"/>
      <c r="P18" s="127"/>
      <c r="Q18" s="127"/>
      <c r="R18" s="127"/>
      <c r="S18" s="127"/>
      <c r="T18" s="127"/>
      <c r="U18" s="127"/>
      <c r="V18" s="127"/>
    </row>
    <row r="19" spans="1:22" s="129" customFormat="1" ht="15" customHeight="1">
      <c r="A19" s="137" t="s">
        <v>183</v>
      </c>
      <c r="B19" s="127" t="str">
        <v xml:space="preserve"> </v>
      </c>
      <c r="C19" s="243" t="str">
        <f>IFERROR(LOOKUP($B19,'Workbook_Results Summary'!C$3:C$81,'Workbook_Results Summary'!D$3:D$81), "")</f>
        <v/>
      </c>
      <c r="D19" s="128"/>
      <c r="E19" s="127"/>
      <c r="F19" s="127"/>
      <c r="G19" s="127"/>
      <c r="H19" s="127"/>
      <c r="I19" s="127"/>
      <c r="J19" s="127"/>
      <c r="K19" s="127"/>
      <c r="L19" s="127"/>
      <c r="M19" s="127"/>
      <c r="N19" s="127"/>
      <c r="O19" s="127"/>
      <c r="P19" s="127"/>
      <c r="Q19" s="127"/>
      <c r="R19" s="127"/>
      <c r="S19" s="127"/>
      <c r="T19" s="127"/>
      <c r="U19" s="127"/>
      <c r="V19" s="127"/>
    </row>
    <row r="20" spans="1:22" s="129" customFormat="1" ht="15" customHeight="1">
      <c r="A20" s="137" t="s">
        <v>184</v>
      </c>
      <c r="B20" s="127" t="str">
        <v xml:space="preserve"> </v>
      </c>
      <c r="C20" s="243" t="str">
        <f>IFERROR(LOOKUP($B20,'Workbook_Results Summary'!C$3:C$81,'Workbook_Results Summary'!D$3:D$81), "")</f>
        <v/>
      </c>
      <c r="D20" s="128"/>
      <c r="E20" s="127"/>
      <c r="F20" s="127"/>
      <c r="G20" s="127"/>
      <c r="H20" s="127"/>
      <c r="I20" s="127"/>
      <c r="J20" s="127"/>
      <c r="K20" s="127"/>
      <c r="L20" s="127"/>
      <c r="M20" s="127"/>
      <c r="N20" s="127"/>
      <c r="O20" s="127"/>
      <c r="P20" s="127"/>
      <c r="Q20" s="127"/>
      <c r="R20" s="127"/>
      <c r="S20" s="127"/>
      <c r="T20" s="127"/>
      <c r="U20" s="127"/>
      <c r="V20" s="127"/>
    </row>
    <row r="21" spans="1:22">
      <c r="A21" s="137" t="s">
        <v>185</v>
      </c>
      <c r="B21" s="127" t="str">
        <v xml:space="preserve"> </v>
      </c>
      <c r="C21" s="243" t="str">
        <f>IFERROR(LOOKUP($B21,'Workbook_Results Summary'!C$3:C$81,'Workbook_Results Summary'!D$3:D$81), "")</f>
        <v/>
      </c>
      <c r="D21" s="128"/>
      <c r="E21" s="127"/>
      <c r="F21" s="127"/>
      <c r="G21" s="127"/>
      <c r="H21" s="127"/>
      <c r="I21" s="127"/>
      <c r="J21" s="127"/>
      <c r="K21" s="127"/>
      <c r="L21" s="127"/>
      <c r="M21" s="127"/>
      <c r="N21" s="127"/>
      <c r="O21" s="127"/>
      <c r="P21" s="127"/>
      <c r="Q21" s="127"/>
      <c r="R21" s="127"/>
      <c r="S21" s="127"/>
      <c r="T21" s="127"/>
      <c r="U21" s="127"/>
      <c r="V21" s="127"/>
    </row>
    <row r="22" spans="1:22" ht="39.6">
      <c r="A22" s="137" t="s">
        <v>186</v>
      </c>
      <c r="B22" s="127" t="str">
        <v xml:space="preserve"> </v>
      </c>
      <c r="C22" s="243" t="str">
        <f>IFERROR(LOOKUP($B22,'Workbook_Results Summary'!C$3:C$81,'Workbook_Results Summary'!D$3:D$81), "")</f>
        <v/>
      </c>
      <c r="D22" s="128"/>
      <c r="E22" s="127"/>
      <c r="F22" s="127"/>
      <c r="G22" s="127"/>
      <c r="H22" s="127"/>
      <c r="I22" s="127"/>
      <c r="J22" s="127"/>
      <c r="K22" s="127"/>
      <c r="L22" s="127"/>
      <c r="M22" s="127"/>
      <c r="N22" s="127"/>
      <c r="O22" s="127"/>
      <c r="P22" s="127"/>
      <c r="Q22" s="127"/>
      <c r="R22" s="127"/>
      <c r="S22" s="127"/>
      <c r="T22" s="127"/>
      <c r="U22" s="127"/>
      <c r="V22" s="127"/>
    </row>
    <row r="23" spans="1:22">
      <c r="A23" s="137" t="s">
        <v>187</v>
      </c>
      <c r="B23" s="127" t="str">
        <v xml:space="preserve"> </v>
      </c>
      <c r="C23" s="243" t="str">
        <f>IFERROR(LOOKUP($B23,'Workbook_Results Summary'!C$3:C$81,'Workbook_Results Summary'!D$3:D$81), "")</f>
        <v/>
      </c>
      <c r="D23" s="128"/>
      <c r="E23" s="127"/>
      <c r="F23" s="127"/>
      <c r="G23" s="127"/>
      <c r="H23" s="127"/>
      <c r="I23" s="127"/>
      <c r="J23" s="127"/>
      <c r="K23" s="127"/>
      <c r="L23" s="127"/>
      <c r="M23" s="127"/>
      <c r="N23" s="127"/>
      <c r="O23" s="127"/>
      <c r="P23" s="127"/>
      <c r="Q23" s="127"/>
      <c r="R23" s="127"/>
      <c r="S23" s="127"/>
      <c r="T23" s="127"/>
      <c r="U23" s="127"/>
      <c r="V23" s="127"/>
    </row>
    <row r="24" spans="1:22">
      <c r="A24" s="137" t="s">
        <v>188</v>
      </c>
      <c r="B24" s="127" t="str">
        <v xml:space="preserve"> </v>
      </c>
      <c r="C24" s="243" t="str">
        <f>IFERROR(LOOKUP($B24,'Workbook_Results Summary'!C$3:C$81,'Workbook_Results Summary'!D$3:D$81), "")</f>
        <v/>
      </c>
      <c r="D24" s="128"/>
      <c r="E24" s="127"/>
      <c r="F24" s="127"/>
      <c r="G24" s="127"/>
      <c r="H24" s="127"/>
      <c r="I24" s="127"/>
      <c r="J24" s="127"/>
      <c r="K24" s="127"/>
      <c r="L24" s="127"/>
      <c r="M24" s="127"/>
      <c r="N24" s="127"/>
      <c r="O24" s="127"/>
      <c r="P24" s="127"/>
      <c r="Q24" s="127"/>
      <c r="R24" s="127"/>
      <c r="S24" s="127"/>
      <c r="T24" s="127"/>
      <c r="U24" s="127"/>
      <c r="V24" s="127"/>
    </row>
    <row r="25" spans="1:22">
      <c r="A25" s="137" t="s">
        <v>189</v>
      </c>
      <c r="B25" s="127" t="str">
        <v xml:space="preserve"> </v>
      </c>
      <c r="C25" s="243" t="str">
        <f>IFERROR(LOOKUP($B25,'Workbook_Results Summary'!C$3:C$81,'Workbook_Results Summary'!D$3:D$81), "")</f>
        <v/>
      </c>
      <c r="D25" s="128"/>
      <c r="E25" s="127"/>
      <c r="F25" s="127"/>
      <c r="G25" s="127"/>
      <c r="H25" s="127"/>
      <c r="I25" s="127"/>
      <c r="J25" s="127"/>
      <c r="K25" s="127"/>
      <c r="L25" s="127"/>
      <c r="M25" s="127"/>
      <c r="N25" s="127"/>
      <c r="O25" s="127"/>
      <c r="P25" s="127"/>
      <c r="Q25" s="127"/>
      <c r="R25" s="127"/>
      <c r="S25" s="127"/>
      <c r="T25" s="127"/>
      <c r="U25" s="127"/>
      <c r="V25" s="127"/>
    </row>
    <row r="26" spans="1:22">
      <c r="A26" s="137" t="s">
        <v>190</v>
      </c>
      <c r="B26" s="127" t="str">
        <v xml:space="preserve"> </v>
      </c>
      <c r="C26" s="243" t="str">
        <f>IFERROR(LOOKUP($B26,'Workbook_Results Summary'!C$3:C$81,'Workbook_Results Summary'!D$3:D$81), "")</f>
        <v/>
      </c>
      <c r="D26" s="128"/>
      <c r="E26" s="127"/>
      <c r="F26" s="127"/>
      <c r="G26" s="127"/>
      <c r="H26" s="127"/>
      <c r="I26" s="127"/>
      <c r="J26" s="127"/>
      <c r="K26" s="127"/>
      <c r="L26" s="127"/>
      <c r="M26" s="127"/>
      <c r="N26" s="127"/>
      <c r="O26" s="127"/>
      <c r="P26" s="127"/>
      <c r="Q26" s="127"/>
      <c r="R26" s="127"/>
      <c r="S26" s="127"/>
      <c r="T26" s="127"/>
      <c r="U26" s="127"/>
      <c r="V26" s="127"/>
    </row>
    <row r="27" spans="1:22">
      <c r="A27" s="137" t="s">
        <v>191</v>
      </c>
      <c r="B27" s="127" t="str">
        <v xml:space="preserve"> </v>
      </c>
      <c r="C27" s="243" t="str">
        <f>IFERROR(LOOKUP($B27,'Workbook_Results Summary'!C$3:C$81,'Workbook_Results Summary'!D$3:D$81), "")</f>
        <v/>
      </c>
      <c r="D27" s="128"/>
      <c r="E27" s="127"/>
      <c r="F27" s="127"/>
      <c r="G27" s="127"/>
      <c r="H27" s="127"/>
      <c r="I27" s="127"/>
      <c r="J27" s="127"/>
      <c r="K27" s="127"/>
      <c r="L27" s="127"/>
      <c r="M27" s="127"/>
      <c r="N27" s="127"/>
      <c r="O27" s="127"/>
      <c r="P27" s="127"/>
      <c r="Q27" s="127"/>
      <c r="R27" s="127"/>
      <c r="S27" s="127"/>
      <c r="T27" s="127"/>
      <c r="U27" s="127"/>
      <c r="V27" s="127"/>
    </row>
    <row r="28" spans="1:22">
      <c r="A28" s="137" t="s">
        <v>192</v>
      </c>
      <c r="B28" s="127" t="str">
        <v xml:space="preserve"> </v>
      </c>
      <c r="C28" s="243" t="str">
        <f>IFERROR(LOOKUP($B28,'Workbook_Results Summary'!C$3:C$81,'Workbook_Results Summary'!D$3:D$81), "")</f>
        <v/>
      </c>
      <c r="D28" s="128"/>
      <c r="E28" s="127"/>
      <c r="F28" s="127"/>
      <c r="G28" s="127"/>
      <c r="H28" s="127"/>
      <c r="I28" s="127"/>
      <c r="J28" s="127"/>
      <c r="K28" s="127"/>
      <c r="L28" s="127"/>
      <c r="M28" s="127"/>
      <c r="N28" s="127"/>
      <c r="O28" s="127"/>
      <c r="P28" s="127"/>
      <c r="Q28" s="127"/>
      <c r="R28" s="127"/>
      <c r="S28" s="127"/>
      <c r="T28" s="127"/>
      <c r="U28" s="127"/>
      <c r="V28" s="127"/>
    </row>
    <row r="29" spans="1:22" ht="26.4">
      <c r="A29" s="137" t="s">
        <v>193</v>
      </c>
      <c r="B29" s="127" t="str">
        <v xml:space="preserve"> </v>
      </c>
      <c r="C29" s="243" t="str">
        <f>IFERROR(LOOKUP($B29,'Workbook_Results Summary'!C$3:C$81,'Workbook_Results Summary'!D$3:D$81), "")</f>
        <v/>
      </c>
      <c r="D29" s="128"/>
      <c r="E29" s="127"/>
      <c r="F29" s="127"/>
      <c r="G29" s="127"/>
      <c r="H29" s="127"/>
      <c r="I29" s="127"/>
      <c r="J29" s="127"/>
      <c r="K29" s="127"/>
      <c r="L29" s="127"/>
      <c r="M29" s="127"/>
      <c r="N29" s="127"/>
      <c r="O29" s="127"/>
      <c r="P29" s="127"/>
      <c r="Q29" s="127"/>
      <c r="R29" s="127"/>
      <c r="S29" s="127"/>
      <c r="T29" s="127"/>
      <c r="U29" s="127"/>
      <c r="V29" s="127"/>
    </row>
    <row r="30" spans="1:22">
      <c r="A30" s="137" t="s">
        <v>194</v>
      </c>
      <c r="B30" s="127" t="str">
        <v xml:space="preserve"> </v>
      </c>
      <c r="C30" s="243" t="str">
        <f>IFERROR(LOOKUP($B30,'Workbook_Results Summary'!C$3:C$81,'Workbook_Results Summary'!D$3:D$81), "")</f>
        <v/>
      </c>
      <c r="D30" s="128"/>
      <c r="E30" s="127"/>
      <c r="F30" s="127"/>
      <c r="G30" s="127"/>
      <c r="H30" s="127"/>
      <c r="I30" s="127"/>
      <c r="J30" s="127"/>
      <c r="K30" s="127"/>
      <c r="L30" s="127"/>
      <c r="M30" s="127"/>
      <c r="N30" s="127"/>
      <c r="O30" s="127"/>
      <c r="P30" s="127"/>
      <c r="Q30" s="127"/>
      <c r="R30" s="127"/>
      <c r="S30" s="127"/>
      <c r="T30" s="127"/>
      <c r="U30" s="127"/>
      <c r="V30" s="127"/>
    </row>
    <row r="31" spans="1:22">
      <c r="A31" s="137" t="s">
        <v>195</v>
      </c>
      <c r="B31" s="127" t="str">
        <v xml:space="preserve"> </v>
      </c>
      <c r="C31" s="243" t="str">
        <f>IFERROR(LOOKUP($B31,'Workbook_Results Summary'!C$3:C$81,'Workbook_Results Summary'!D$3:D$81), "")</f>
        <v/>
      </c>
      <c r="D31" s="128"/>
      <c r="E31" s="127"/>
      <c r="F31" s="127"/>
      <c r="G31" s="127"/>
      <c r="H31" s="127"/>
      <c r="I31" s="127"/>
      <c r="J31" s="127"/>
      <c r="K31" s="127"/>
      <c r="L31" s="127"/>
      <c r="M31" s="127"/>
      <c r="N31" s="127"/>
      <c r="O31" s="127"/>
      <c r="P31" s="127"/>
      <c r="Q31" s="127"/>
      <c r="R31" s="127"/>
      <c r="S31" s="127"/>
      <c r="T31" s="127"/>
      <c r="U31" s="127"/>
      <c r="V31" s="127"/>
    </row>
    <row r="32" spans="1:22">
      <c r="A32" s="137" t="s">
        <v>196</v>
      </c>
      <c r="B32" s="127" t="str">
        <v xml:space="preserve"> </v>
      </c>
      <c r="C32" s="243" t="str">
        <f>IFERROR(LOOKUP($B32,'Workbook_Results Summary'!C$3:C$81,'Workbook_Results Summary'!D$3:D$81), "")</f>
        <v/>
      </c>
      <c r="D32" s="128"/>
      <c r="E32" s="127"/>
      <c r="F32" s="127"/>
      <c r="G32" s="127"/>
      <c r="H32" s="127"/>
      <c r="I32" s="127"/>
      <c r="J32" s="127"/>
      <c r="K32" s="127"/>
      <c r="L32" s="127"/>
      <c r="M32" s="127"/>
      <c r="N32" s="127"/>
      <c r="O32" s="127"/>
      <c r="P32" s="127"/>
      <c r="Q32" s="127"/>
      <c r="R32" s="127"/>
      <c r="S32" s="127"/>
      <c r="T32" s="127"/>
      <c r="U32" s="127"/>
      <c r="V32" s="127"/>
    </row>
    <row r="33" spans="1:22">
      <c r="A33" s="137" t="s">
        <v>197</v>
      </c>
      <c r="B33" s="127" t="str">
        <v xml:space="preserve"> </v>
      </c>
      <c r="C33" s="243" t="str">
        <f>IFERROR(LOOKUP($B33,'Workbook_Results Summary'!C$3:C$81,'Workbook_Results Summary'!D$3:D$81), "")</f>
        <v/>
      </c>
      <c r="D33" s="128"/>
      <c r="E33" s="127"/>
      <c r="F33" s="127"/>
      <c r="G33" s="127"/>
      <c r="H33" s="127"/>
      <c r="I33" s="127"/>
      <c r="J33" s="127"/>
      <c r="K33" s="127"/>
      <c r="L33" s="127"/>
      <c r="M33" s="127"/>
      <c r="N33" s="127"/>
      <c r="O33" s="127"/>
      <c r="P33" s="127"/>
      <c r="Q33" s="127"/>
      <c r="R33" s="127"/>
      <c r="S33" s="127"/>
      <c r="T33" s="127"/>
      <c r="U33" s="127"/>
      <c r="V33" s="127"/>
    </row>
    <row r="34" spans="1:22" ht="26.4">
      <c r="A34" s="137" t="s">
        <v>198</v>
      </c>
      <c r="B34" s="127" t="str">
        <v xml:space="preserve"> </v>
      </c>
      <c r="C34" s="243" t="str">
        <f>IFERROR(LOOKUP($B34,'Workbook_Results Summary'!C$3:C$81,'Workbook_Results Summary'!D$3:D$81), "")</f>
        <v/>
      </c>
      <c r="D34" s="128"/>
      <c r="E34" s="127"/>
      <c r="F34" s="127"/>
      <c r="G34" s="127"/>
      <c r="H34" s="127"/>
      <c r="I34" s="127"/>
      <c r="J34" s="127"/>
      <c r="K34" s="127"/>
      <c r="L34" s="127"/>
      <c r="M34" s="127"/>
      <c r="N34" s="127"/>
      <c r="O34" s="127"/>
      <c r="P34" s="127"/>
      <c r="Q34" s="127"/>
      <c r="R34" s="127"/>
      <c r="S34" s="127"/>
      <c r="T34" s="127"/>
      <c r="U34" s="127"/>
      <c r="V34" s="127"/>
    </row>
    <row r="35" spans="1:22">
      <c r="A35" s="137" t="s">
        <v>199</v>
      </c>
      <c r="B35" s="127" t="str">
        <v xml:space="preserve"> </v>
      </c>
      <c r="C35" s="243" t="str">
        <f>IFERROR(LOOKUP($B35,'Workbook_Results Summary'!C$3:C$81,'Workbook_Results Summary'!D$3:D$81), "")</f>
        <v/>
      </c>
      <c r="D35" s="128"/>
      <c r="E35" s="127"/>
      <c r="F35" s="127"/>
      <c r="G35" s="127"/>
      <c r="H35" s="127"/>
      <c r="I35" s="127"/>
      <c r="J35" s="127"/>
      <c r="K35" s="127"/>
      <c r="L35" s="127"/>
      <c r="M35" s="127"/>
      <c r="N35" s="127"/>
      <c r="O35" s="127"/>
      <c r="P35" s="127"/>
      <c r="Q35" s="127"/>
      <c r="R35" s="127"/>
      <c r="S35" s="127"/>
      <c r="T35" s="127"/>
      <c r="U35" s="127"/>
      <c r="V35" s="127"/>
    </row>
    <row r="36" spans="1:22">
      <c r="A36" s="137" t="s">
        <v>200</v>
      </c>
      <c r="B36" s="127" t="str">
        <v xml:space="preserve"> </v>
      </c>
      <c r="C36" s="243" t="str">
        <f>IFERROR(LOOKUP($B36,'Workbook_Results Summary'!C$3:C$81,'Workbook_Results Summary'!D$3:D$81), "")</f>
        <v/>
      </c>
      <c r="D36" s="128"/>
      <c r="E36" s="127"/>
      <c r="F36" s="127"/>
      <c r="G36" s="127"/>
      <c r="H36" s="127"/>
      <c r="I36" s="127"/>
      <c r="J36" s="127"/>
      <c r="K36" s="127"/>
      <c r="L36" s="127"/>
      <c r="M36" s="127"/>
      <c r="N36" s="127"/>
      <c r="O36" s="127"/>
      <c r="P36" s="127"/>
      <c r="Q36" s="127"/>
      <c r="R36" s="127"/>
      <c r="S36" s="127"/>
      <c r="T36" s="127"/>
      <c r="U36" s="127"/>
      <c r="V36" s="127"/>
    </row>
    <row r="37" spans="1:22">
      <c r="A37" s="137" t="s">
        <v>201</v>
      </c>
      <c r="B37" s="127" t="str">
        <v xml:space="preserve"> </v>
      </c>
      <c r="C37" s="243" t="str">
        <f>IFERROR(LOOKUP($B37,'Workbook_Results Summary'!C$3:C$81,'Workbook_Results Summary'!D$3:D$81), "")</f>
        <v/>
      </c>
      <c r="D37" s="128"/>
      <c r="E37" s="127"/>
      <c r="F37" s="127"/>
      <c r="G37" s="127"/>
      <c r="H37" s="127"/>
      <c r="I37" s="127"/>
      <c r="J37" s="127"/>
      <c r="K37" s="127"/>
      <c r="L37" s="127"/>
      <c r="M37" s="127"/>
      <c r="N37" s="127"/>
      <c r="O37" s="127"/>
      <c r="P37" s="127"/>
      <c r="Q37" s="127"/>
      <c r="R37" s="127"/>
      <c r="S37" s="127"/>
      <c r="T37" s="127"/>
      <c r="U37" s="127"/>
      <c r="V37" s="127"/>
    </row>
    <row r="38" spans="1:22">
      <c r="A38" s="137" t="s">
        <v>202</v>
      </c>
      <c r="B38" s="127" t="str">
        <v xml:space="preserve"> </v>
      </c>
      <c r="C38" s="243" t="str">
        <f>IFERROR(LOOKUP($B38,'Workbook_Results Summary'!C$3:C$81,'Workbook_Results Summary'!D$3:D$81), "")</f>
        <v/>
      </c>
      <c r="D38" s="128"/>
      <c r="E38" s="127"/>
      <c r="F38" s="127"/>
      <c r="G38" s="127"/>
      <c r="H38" s="127"/>
      <c r="I38" s="127"/>
      <c r="J38" s="127"/>
      <c r="K38" s="127"/>
      <c r="L38" s="127"/>
      <c r="M38" s="127"/>
      <c r="N38" s="127"/>
      <c r="O38" s="127"/>
      <c r="P38" s="127"/>
      <c r="Q38" s="127"/>
      <c r="R38" s="127"/>
      <c r="S38" s="127"/>
      <c r="T38" s="127"/>
      <c r="U38" s="127"/>
      <c r="V38" s="127"/>
    </row>
    <row r="39" spans="1:22">
      <c r="A39" s="137" t="s">
        <v>203</v>
      </c>
      <c r="B39" s="127" t="str">
        <v xml:space="preserve"> </v>
      </c>
      <c r="C39" s="243" t="str">
        <f>IFERROR(LOOKUP($B39,'Workbook_Results Summary'!C$3:C$81,'Workbook_Results Summary'!D$3:D$81), "")</f>
        <v/>
      </c>
      <c r="D39" s="128"/>
      <c r="E39" s="127"/>
      <c r="F39" s="127"/>
      <c r="G39" s="127"/>
      <c r="H39" s="127"/>
      <c r="I39" s="127"/>
      <c r="J39" s="127"/>
      <c r="K39" s="127"/>
      <c r="L39" s="127"/>
      <c r="M39" s="127"/>
      <c r="N39" s="127"/>
      <c r="O39" s="127"/>
      <c r="P39" s="127"/>
      <c r="Q39" s="127"/>
      <c r="R39" s="127"/>
      <c r="S39" s="127"/>
      <c r="T39" s="127"/>
      <c r="U39" s="127"/>
      <c r="V39" s="127"/>
    </row>
    <row r="40" spans="1:22">
      <c r="A40" s="137" t="s">
        <v>204</v>
      </c>
      <c r="B40" s="127" t="str">
        <v xml:space="preserve"> </v>
      </c>
      <c r="C40" s="243" t="str">
        <f>IFERROR(LOOKUP($B40,'Workbook_Results Summary'!C$3:C$81,'Workbook_Results Summary'!D$3:D$81), "")</f>
        <v/>
      </c>
      <c r="D40" s="128"/>
      <c r="E40" s="127"/>
      <c r="F40" s="127"/>
      <c r="G40" s="127"/>
      <c r="H40" s="127"/>
      <c r="I40" s="127"/>
      <c r="J40" s="127"/>
      <c r="K40" s="127"/>
      <c r="L40" s="127"/>
      <c r="M40" s="127"/>
      <c r="N40" s="127"/>
      <c r="O40" s="127"/>
      <c r="P40" s="127"/>
      <c r="Q40" s="127"/>
      <c r="R40" s="127"/>
      <c r="S40" s="127"/>
      <c r="T40" s="127"/>
      <c r="U40" s="127"/>
      <c r="V40" s="127"/>
    </row>
    <row r="41" spans="1:22">
      <c r="A41" s="137" t="s">
        <v>205</v>
      </c>
      <c r="B41" s="127" t="str">
        <v xml:space="preserve"> </v>
      </c>
      <c r="C41" s="243" t="str">
        <f>IFERROR(LOOKUP($B41,'Workbook_Results Summary'!C$3:C$81,'Workbook_Results Summary'!D$3:D$81), "")</f>
        <v/>
      </c>
      <c r="D41" s="128"/>
      <c r="E41" s="127"/>
      <c r="F41" s="127"/>
      <c r="G41" s="127"/>
      <c r="H41" s="127"/>
      <c r="I41" s="127"/>
      <c r="J41" s="127"/>
      <c r="K41" s="127"/>
      <c r="L41" s="127"/>
      <c r="M41" s="127"/>
      <c r="N41" s="127"/>
      <c r="O41" s="127"/>
      <c r="P41" s="127"/>
      <c r="Q41" s="127"/>
      <c r="R41" s="127"/>
      <c r="S41" s="127"/>
      <c r="T41" s="127"/>
      <c r="U41" s="127"/>
      <c r="V41" s="127"/>
    </row>
    <row r="42" spans="1:22">
      <c r="A42" s="137" t="s">
        <v>206</v>
      </c>
      <c r="B42" s="127" t="str">
        <v xml:space="preserve"> </v>
      </c>
      <c r="C42" s="243" t="str">
        <f>IFERROR(LOOKUP($B42,'Workbook_Results Summary'!C$3:C$81,'Workbook_Results Summary'!D$3:D$81), "")</f>
        <v/>
      </c>
      <c r="D42" s="128"/>
      <c r="E42" s="127"/>
      <c r="F42" s="127"/>
      <c r="G42" s="127"/>
      <c r="H42" s="127"/>
      <c r="I42" s="127"/>
      <c r="J42" s="127"/>
      <c r="K42" s="127"/>
      <c r="L42" s="127"/>
      <c r="M42" s="127"/>
      <c r="N42" s="127"/>
      <c r="O42" s="127"/>
      <c r="P42" s="127"/>
      <c r="Q42" s="127"/>
      <c r="R42" s="127"/>
      <c r="S42" s="127"/>
      <c r="T42" s="127"/>
      <c r="U42" s="127"/>
      <c r="V42" s="127"/>
    </row>
    <row r="43" spans="1:22">
      <c r="A43" s="137" t="s">
        <v>207</v>
      </c>
      <c r="B43" s="127" t="str">
        <v xml:space="preserve"> </v>
      </c>
      <c r="C43" s="243" t="str">
        <f>IFERROR(LOOKUP($B43,'Workbook_Results Summary'!C$3:C$81,'Workbook_Results Summary'!D$3:D$81), "")</f>
        <v/>
      </c>
      <c r="D43" s="128"/>
      <c r="E43" s="127"/>
      <c r="F43" s="127"/>
      <c r="G43" s="127"/>
      <c r="H43" s="127"/>
      <c r="I43" s="127"/>
      <c r="J43" s="127"/>
      <c r="K43" s="127"/>
      <c r="L43" s="127"/>
      <c r="M43" s="127"/>
      <c r="N43" s="127"/>
      <c r="O43" s="127"/>
      <c r="P43" s="127"/>
      <c r="Q43" s="127"/>
      <c r="R43" s="127"/>
      <c r="S43" s="127"/>
      <c r="T43" s="127"/>
      <c r="U43" s="127"/>
      <c r="V43" s="127"/>
    </row>
    <row r="44" spans="1:22" ht="26.4">
      <c r="A44" s="137" t="s">
        <v>208</v>
      </c>
      <c r="B44" s="127" t="str">
        <v xml:space="preserve"> </v>
      </c>
      <c r="C44" s="243" t="str">
        <f>IFERROR(LOOKUP($B44,'Workbook_Results Summary'!C$3:C$81,'Workbook_Results Summary'!D$3:D$81), "")</f>
        <v/>
      </c>
      <c r="D44" s="128"/>
      <c r="E44" s="127"/>
      <c r="F44" s="127"/>
      <c r="G44" s="127"/>
      <c r="H44" s="127"/>
      <c r="I44" s="127"/>
      <c r="J44" s="127"/>
      <c r="K44" s="127"/>
      <c r="L44" s="127"/>
      <c r="M44" s="127"/>
      <c r="N44" s="127"/>
      <c r="O44" s="127"/>
      <c r="P44" s="127"/>
      <c r="Q44" s="127"/>
      <c r="R44" s="127"/>
      <c r="S44" s="127"/>
      <c r="T44" s="127"/>
      <c r="U44" s="127"/>
      <c r="V44" s="127"/>
    </row>
    <row r="45" spans="1:22">
      <c r="A45" s="137" t="s">
        <v>209</v>
      </c>
      <c r="B45" s="127" t="str">
        <v xml:space="preserve"> </v>
      </c>
      <c r="C45" s="243" t="str">
        <f>IFERROR(LOOKUP($B45,'Workbook_Results Summary'!C$3:C$81,'Workbook_Results Summary'!D$3:D$81), "")</f>
        <v/>
      </c>
      <c r="D45" s="128"/>
      <c r="E45" s="127"/>
      <c r="F45" s="127"/>
      <c r="G45" s="127"/>
      <c r="H45" s="127"/>
      <c r="I45" s="127"/>
      <c r="J45" s="127"/>
      <c r="K45" s="127"/>
      <c r="L45" s="127"/>
      <c r="M45" s="127"/>
      <c r="N45" s="127"/>
      <c r="O45" s="127"/>
      <c r="P45" s="127"/>
      <c r="Q45" s="127"/>
      <c r="R45" s="127"/>
      <c r="S45" s="127"/>
      <c r="T45" s="127"/>
      <c r="U45" s="127"/>
      <c r="V45" s="127"/>
    </row>
    <row r="46" spans="1:22">
      <c r="A46" s="137" t="s">
        <v>210</v>
      </c>
      <c r="B46" s="127" t="str">
        <v xml:space="preserve"> </v>
      </c>
      <c r="C46" s="243" t="str">
        <f>IFERROR(LOOKUP($B46,'Workbook_Results Summary'!C$3:C$81,'Workbook_Results Summary'!D$3:D$81), "")</f>
        <v/>
      </c>
      <c r="D46" s="128"/>
      <c r="E46" s="127"/>
      <c r="F46" s="127"/>
      <c r="G46" s="127"/>
      <c r="H46" s="127"/>
      <c r="I46" s="127"/>
      <c r="J46" s="127"/>
      <c r="K46" s="127"/>
      <c r="L46" s="127"/>
      <c r="M46" s="127"/>
      <c r="N46" s="127"/>
      <c r="O46" s="127"/>
      <c r="P46" s="127"/>
      <c r="Q46" s="127"/>
      <c r="R46" s="127"/>
      <c r="S46" s="127"/>
      <c r="T46" s="127"/>
      <c r="U46" s="127"/>
      <c r="V46" s="127"/>
    </row>
    <row r="47" spans="1:22">
      <c r="A47" s="137" t="s">
        <v>211</v>
      </c>
      <c r="B47" s="127" t="str">
        <v xml:space="preserve"> </v>
      </c>
      <c r="C47" s="243" t="str">
        <f>IFERROR(LOOKUP($B47,'Workbook_Results Summary'!C$3:C$81,'Workbook_Results Summary'!D$3:D$81), "")</f>
        <v/>
      </c>
      <c r="D47" s="128"/>
      <c r="E47" s="127"/>
      <c r="F47" s="127"/>
      <c r="G47" s="127"/>
      <c r="H47" s="127"/>
      <c r="I47" s="127"/>
      <c r="J47" s="127"/>
      <c r="K47" s="127"/>
      <c r="L47" s="127"/>
      <c r="M47" s="127"/>
      <c r="N47" s="127"/>
      <c r="O47" s="127"/>
      <c r="P47" s="127"/>
      <c r="Q47" s="127"/>
      <c r="R47" s="127"/>
      <c r="S47" s="127"/>
      <c r="T47" s="127"/>
      <c r="U47" s="127"/>
      <c r="V47" s="127"/>
    </row>
    <row r="48" spans="1:22">
      <c r="A48" s="137" t="s">
        <v>212</v>
      </c>
      <c r="B48" s="127" t="str">
        <v xml:space="preserve"> </v>
      </c>
      <c r="C48" s="243" t="str">
        <f>IFERROR(LOOKUP($B48,'Workbook_Results Summary'!C$3:C$81,'Workbook_Results Summary'!D$3:D$81), "")</f>
        <v/>
      </c>
      <c r="D48" s="128"/>
      <c r="E48" s="127"/>
      <c r="F48" s="127"/>
      <c r="G48" s="127"/>
      <c r="H48" s="127"/>
      <c r="I48" s="127"/>
      <c r="J48" s="127"/>
      <c r="K48" s="127"/>
      <c r="L48" s="127"/>
      <c r="M48" s="127"/>
      <c r="N48" s="127"/>
      <c r="O48" s="127"/>
      <c r="P48" s="127"/>
      <c r="Q48" s="127"/>
      <c r="R48" s="127"/>
      <c r="S48" s="127"/>
      <c r="T48" s="127"/>
      <c r="U48" s="127"/>
      <c r="V48" s="127"/>
    </row>
    <row r="49" spans="1:22" ht="26.4">
      <c r="A49" s="137" t="s">
        <v>213</v>
      </c>
      <c r="B49" s="127" t="str">
        <v xml:space="preserve"> </v>
      </c>
      <c r="C49" s="243" t="str">
        <f>IFERROR(LOOKUP($B49,'Workbook_Results Summary'!C$3:C$81,'Workbook_Results Summary'!D$3:D$81), "")</f>
        <v/>
      </c>
      <c r="D49" s="128"/>
      <c r="E49" s="127"/>
      <c r="F49" s="127"/>
      <c r="G49" s="127"/>
      <c r="H49" s="127"/>
      <c r="I49" s="127"/>
      <c r="J49" s="127"/>
      <c r="K49" s="127"/>
      <c r="L49" s="127"/>
      <c r="M49" s="127"/>
      <c r="N49" s="127"/>
      <c r="O49" s="127"/>
      <c r="P49" s="127"/>
      <c r="Q49" s="127"/>
      <c r="R49" s="127"/>
      <c r="S49" s="127"/>
      <c r="T49" s="127"/>
      <c r="U49" s="127"/>
      <c r="V49" s="127"/>
    </row>
    <row r="50" spans="1:22">
      <c r="A50" s="137" t="s">
        <v>214</v>
      </c>
      <c r="B50" s="127" t="str">
        <v xml:space="preserve"> </v>
      </c>
      <c r="C50" s="243" t="str">
        <f>IFERROR(LOOKUP($B50,'Workbook_Results Summary'!C$3:C$81,'Workbook_Results Summary'!D$3:D$81), "")</f>
        <v/>
      </c>
      <c r="D50" s="128"/>
      <c r="E50" s="127"/>
      <c r="F50" s="127"/>
      <c r="G50" s="127"/>
      <c r="H50" s="127"/>
      <c r="I50" s="127"/>
      <c r="J50" s="127"/>
      <c r="K50" s="127"/>
      <c r="L50" s="127"/>
      <c r="M50" s="127"/>
      <c r="N50" s="127"/>
      <c r="O50" s="127"/>
      <c r="P50" s="127"/>
      <c r="Q50" s="127"/>
      <c r="R50" s="127"/>
      <c r="S50" s="127"/>
      <c r="T50" s="127"/>
      <c r="U50" s="127"/>
      <c r="V50" s="127"/>
    </row>
    <row r="51" spans="1:22">
      <c r="A51" s="137" t="s">
        <v>215</v>
      </c>
      <c r="B51" s="127" t="str">
        <v xml:space="preserve"> </v>
      </c>
      <c r="C51" s="243" t="str">
        <f>IFERROR(LOOKUP($B51,'Workbook_Results Summary'!C$3:C$81,'Workbook_Results Summary'!D$3:D$81), "")</f>
        <v/>
      </c>
      <c r="D51" s="128"/>
      <c r="E51" s="127"/>
      <c r="F51" s="127"/>
      <c r="G51" s="127"/>
      <c r="H51" s="127"/>
      <c r="I51" s="127"/>
      <c r="J51" s="127"/>
      <c r="K51" s="127"/>
      <c r="L51" s="127"/>
      <c r="M51" s="127"/>
      <c r="N51" s="127"/>
      <c r="O51" s="127"/>
      <c r="P51" s="127"/>
      <c r="Q51" s="127"/>
      <c r="R51" s="127"/>
      <c r="S51" s="127"/>
      <c r="T51" s="127"/>
      <c r="U51" s="127"/>
      <c r="V51" s="127"/>
    </row>
    <row r="52" spans="1:22">
      <c r="A52" s="137" t="s">
        <v>216</v>
      </c>
      <c r="B52" s="127" t="str">
        <v xml:space="preserve"> </v>
      </c>
      <c r="C52" s="243" t="str">
        <f>IFERROR(LOOKUP($B52,'Workbook_Results Summary'!C$3:C$81,'Workbook_Results Summary'!D$3:D$81), "")</f>
        <v/>
      </c>
      <c r="D52" s="128"/>
      <c r="E52" s="127"/>
      <c r="F52" s="127"/>
      <c r="G52" s="127"/>
      <c r="H52" s="127"/>
      <c r="I52" s="127"/>
      <c r="J52" s="127"/>
      <c r="K52" s="127"/>
      <c r="L52" s="127"/>
      <c r="M52" s="127"/>
      <c r="N52" s="127"/>
      <c r="O52" s="127"/>
      <c r="P52" s="127"/>
      <c r="Q52" s="127"/>
      <c r="R52" s="127"/>
      <c r="S52" s="127"/>
      <c r="T52" s="127"/>
      <c r="U52" s="127"/>
      <c r="V52" s="127"/>
    </row>
    <row r="53" spans="1:22">
      <c r="A53" s="137" t="s">
        <v>217</v>
      </c>
      <c r="B53" s="127" t="str">
        <v xml:space="preserve"> </v>
      </c>
      <c r="C53" s="243" t="str">
        <f>IFERROR(LOOKUP($B53,'Workbook_Results Summary'!C$3:C$81,'Workbook_Results Summary'!D$3:D$81), "")</f>
        <v/>
      </c>
      <c r="D53" s="128"/>
      <c r="E53" s="127"/>
      <c r="F53" s="127"/>
      <c r="G53" s="127"/>
      <c r="H53" s="127"/>
      <c r="I53" s="127"/>
      <c r="J53" s="127"/>
      <c r="K53" s="127"/>
      <c r="L53" s="127"/>
      <c r="M53" s="127"/>
      <c r="N53" s="127"/>
      <c r="O53" s="127"/>
      <c r="P53" s="127"/>
      <c r="Q53" s="127"/>
      <c r="R53" s="127"/>
      <c r="S53" s="127"/>
      <c r="T53" s="127"/>
      <c r="U53" s="127"/>
      <c r="V53" s="127"/>
    </row>
    <row r="54" spans="1:22">
      <c r="A54" s="137" t="s">
        <v>218</v>
      </c>
      <c r="B54" s="127" t="str">
        <v xml:space="preserve"> </v>
      </c>
      <c r="C54" s="243" t="str">
        <f>IFERROR(LOOKUP($B54,'Workbook_Results Summary'!C$3:C$81,'Workbook_Results Summary'!D$3:D$81), "")</f>
        <v/>
      </c>
      <c r="D54" s="128"/>
      <c r="E54" s="127"/>
      <c r="F54" s="127"/>
      <c r="G54" s="127"/>
      <c r="H54" s="127"/>
      <c r="I54" s="127"/>
      <c r="J54" s="127"/>
      <c r="K54" s="127"/>
      <c r="L54" s="127"/>
      <c r="M54" s="127"/>
      <c r="N54" s="127"/>
      <c r="O54" s="127"/>
      <c r="P54" s="127"/>
      <c r="Q54" s="127"/>
      <c r="R54" s="127"/>
      <c r="S54" s="127"/>
      <c r="T54" s="127"/>
      <c r="U54" s="127"/>
      <c r="V54" s="127"/>
    </row>
    <row r="55" spans="1:22" ht="26.4">
      <c r="A55" s="137" t="s">
        <v>219</v>
      </c>
      <c r="B55" s="127" t="str">
        <v xml:space="preserve"> </v>
      </c>
      <c r="C55" s="243" t="str">
        <f>IFERROR(LOOKUP($B55,'Workbook_Results Summary'!C$3:C$81,'Workbook_Results Summary'!D$3:D$81), "")</f>
        <v/>
      </c>
      <c r="D55" s="128"/>
      <c r="E55" s="127"/>
      <c r="F55" s="127"/>
      <c r="G55" s="127"/>
      <c r="H55" s="127"/>
      <c r="I55" s="127"/>
      <c r="J55" s="127"/>
      <c r="K55" s="127"/>
      <c r="L55" s="127"/>
      <c r="M55" s="127"/>
      <c r="N55" s="127"/>
      <c r="O55" s="127"/>
      <c r="P55" s="127"/>
      <c r="Q55" s="127"/>
      <c r="R55" s="127"/>
      <c r="S55" s="127"/>
      <c r="T55" s="127"/>
      <c r="U55" s="127"/>
      <c r="V55" s="127"/>
    </row>
    <row r="56" spans="1:22">
      <c r="A56" s="137" t="s">
        <v>220</v>
      </c>
      <c r="B56" s="127" t="str">
        <v xml:space="preserve"> </v>
      </c>
      <c r="C56" s="243" t="str">
        <f>IFERROR(LOOKUP($B56,'Workbook_Results Summary'!C$3:C$81,'Workbook_Results Summary'!D$3:D$81), "")</f>
        <v/>
      </c>
      <c r="D56" s="128"/>
      <c r="E56" s="127"/>
      <c r="F56" s="127"/>
      <c r="G56" s="127"/>
      <c r="H56" s="127"/>
      <c r="I56" s="127"/>
      <c r="J56" s="127"/>
      <c r="K56" s="127"/>
      <c r="L56" s="127"/>
      <c r="M56" s="127"/>
      <c r="N56" s="127"/>
      <c r="O56" s="127"/>
      <c r="P56" s="127"/>
      <c r="Q56" s="127"/>
      <c r="R56" s="127"/>
      <c r="S56" s="127"/>
      <c r="T56" s="127"/>
      <c r="U56" s="127"/>
      <c r="V56" s="127"/>
    </row>
    <row r="57" spans="1:22">
      <c r="A57" s="137" t="s">
        <v>221</v>
      </c>
      <c r="B57" s="127" t="str">
        <v xml:space="preserve"> </v>
      </c>
      <c r="C57" s="243" t="str">
        <f>IFERROR(LOOKUP($B57,'Workbook_Results Summary'!C$3:C$81,'Workbook_Results Summary'!D$3:D$81), "")</f>
        <v/>
      </c>
      <c r="D57" s="128"/>
      <c r="E57" s="127"/>
      <c r="F57" s="127"/>
      <c r="G57" s="127"/>
      <c r="H57" s="127"/>
      <c r="I57" s="127"/>
      <c r="J57" s="127"/>
      <c r="K57" s="127"/>
      <c r="L57" s="127"/>
      <c r="M57" s="127"/>
      <c r="N57" s="127"/>
      <c r="O57" s="127"/>
      <c r="P57" s="127"/>
      <c r="Q57" s="127"/>
      <c r="R57" s="127"/>
      <c r="S57" s="127"/>
      <c r="T57" s="127"/>
      <c r="U57" s="127"/>
      <c r="V57" s="127"/>
    </row>
    <row r="58" spans="1:22">
      <c r="A58" s="137" t="s">
        <v>222</v>
      </c>
      <c r="B58" s="127" t="str">
        <v xml:space="preserve"> </v>
      </c>
      <c r="C58" s="243" t="str">
        <f>IFERROR(LOOKUP($B58,'Workbook_Results Summary'!C$3:C$81,'Workbook_Results Summary'!D$3:D$81), "")</f>
        <v/>
      </c>
      <c r="D58" s="128"/>
      <c r="E58" s="127"/>
      <c r="F58" s="127"/>
      <c r="G58" s="127"/>
      <c r="H58" s="127"/>
      <c r="I58" s="127"/>
      <c r="J58" s="127"/>
      <c r="K58" s="127"/>
      <c r="L58" s="127"/>
      <c r="M58" s="127"/>
      <c r="N58" s="127"/>
      <c r="O58" s="127"/>
      <c r="P58" s="127"/>
      <c r="Q58" s="127"/>
      <c r="R58" s="127"/>
      <c r="S58" s="127"/>
      <c r="T58" s="127"/>
      <c r="U58" s="127"/>
      <c r="V58" s="127"/>
    </row>
    <row r="59" spans="1:22">
      <c r="A59" s="137" t="s">
        <v>223</v>
      </c>
      <c r="B59" s="127" t="str">
        <v xml:space="preserve"> </v>
      </c>
      <c r="C59" s="243" t="str">
        <f>IFERROR(LOOKUP($B59,'Workbook_Results Summary'!C$3:C$81,'Workbook_Results Summary'!D$3:D$81), "")</f>
        <v/>
      </c>
      <c r="D59" s="128"/>
      <c r="E59" s="127"/>
      <c r="F59" s="127"/>
      <c r="G59" s="127"/>
      <c r="H59" s="127"/>
      <c r="I59" s="127"/>
      <c r="J59" s="127"/>
      <c r="K59" s="127"/>
      <c r="L59" s="127"/>
      <c r="M59" s="127"/>
      <c r="N59" s="127"/>
      <c r="O59" s="127"/>
      <c r="P59" s="127"/>
      <c r="Q59" s="127"/>
      <c r="R59" s="127"/>
      <c r="S59" s="127"/>
      <c r="T59" s="127"/>
      <c r="U59" s="127"/>
      <c r="V59" s="127"/>
    </row>
    <row r="60" spans="1:22">
      <c r="A60" s="137" t="s">
        <v>224</v>
      </c>
      <c r="B60" s="127" t="str">
        <v xml:space="preserve"> </v>
      </c>
      <c r="C60" s="243" t="str">
        <f>IFERROR(LOOKUP($B60,'Workbook_Results Summary'!C$3:C$81,'Workbook_Results Summary'!D$3:D$81), "")</f>
        <v/>
      </c>
      <c r="D60" s="128"/>
      <c r="E60" s="127"/>
      <c r="F60" s="127"/>
      <c r="G60" s="127"/>
      <c r="H60" s="127"/>
      <c r="I60" s="127"/>
      <c r="J60" s="127"/>
      <c r="K60" s="127"/>
      <c r="L60" s="127"/>
      <c r="M60" s="127"/>
      <c r="N60" s="127"/>
      <c r="O60" s="127"/>
      <c r="P60" s="127"/>
      <c r="Q60" s="127"/>
      <c r="R60" s="127"/>
      <c r="S60" s="127"/>
      <c r="T60" s="127"/>
      <c r="U60" s="127"/>
      <c r="V60" s="127"/>
    </row>
    <row r="61" spans="1:22">
      <c r="A61" s="137" t="s">
        <v>225</v>
      </c>
      <c r="B61" s="127" t="str">
        <v xml:space="preserve"> </v>
      </c>
      <c r="C61" s="243" t="str">
        <f>IFERROR(LOOKUP($B61,'Workbook_Results Summary'!C$3:C$81,'Workbook_Results Summary'!D$3:D$81), "")</f>
        <v/>
      </c>
      <c r="D61" s="128"/>
      <c r="E61" s="127"/>
      <c r="F61" s="127"/>
      <c r="G61" s="127"/>
      <c r="H61" s="127"/>
      <c r="I61" s="127"/>
      <c r="J61" s="127"/>
      <c r="K61" s="127"/>
      <c r="L61" s="127"/>
      <c r="M61" s="127"/>
      <c r="N61" s="127"/>
      <c r="O61" s="127"/>
      <c r="P61" s="127"/>
      <c r="Q61" s="127"/>
      <c r="R61" s="127"/>
      <c r="S61" s="127"/>
      <c r="T61" s="127"/>
      <c r="U61" s="127"/>
      <c r="V61" s="127"/>
    </row>
    <row r="62" spans="1:22">
      <c r="A62" s="137" t="s">
        <v>226</v>
      </c>
      <c r="B62" s="127" t="str">
        <v xml:space="preserve"> </v>
      </c>
      <c r="C62" s="243" t="str">
        <f>IFERROR(LOOKUP($B62,'Workbook_Results Summary'!C$3:C$81,'Workbook_Results Summary'!D$3:D$81), "")</f>
        <v/>
      </c>
      <c r="D62" s="128"/>
      <c r="E62" s="127"/>
      <c r="F62" s="127"/>
      <c r="G62" s="127"/>
      <c r="H62" s="127"/>
      <c r="I62" s="127"/>
      <c r="J62" s="127"/>
      <c r="K62" s="127"/>
      <c r="L62" s="127"/>
      <c r="M62" s="127"/>
      <c r="N62" s="127"/>
      <c r="O62" s="127"/>
      <c r="P62" s="127"/>
      <c r="Q62" s="127"/>
      <c r="R62" s="127"/>
      <c r="S62" s="127"/>
      <c r="T62" s="127"/>
      <c r="U62" s="127"/>
      <c r="V62" s="127"/>
    </row>
    <row r="63" spans="1:22">
      <c r="A63" s="137" t="s">
        <v>227</v>
      </c>
      <c r="B63" s="127" t="str">
        <v xml:space="preserve"> </v>
      </c>
      <c r="C63" s="243" t="str">
        <f>IFERROR(LOOKUP($B63,'Workbook_Results Summary'!C$3:C$81,'Workbook_Results Summary'!D$3:D$81), "")</f>
        <v/>
      </c>
      <c r="D63" s="128"/>
      <c r="E63" s="127"/>
      <c r="F63" s="127"/>
      <c r="G63" s="127"/>
      <c r="H63" s="127"/>
      <c r="I63" s="127"/>
      <c r="J63" s="127"/>
      <c r="K63" s="127"/>
      <c r="L63" s="127"/>
      <c r="M63" s="127"/>
      <c r="N63" s="127"/>
      <c r="O63" s="127"/>
      <c r="P63" s="127"/>
      <c r="Q63" s="127"/>
      <c r="R63" s="127"/>
      <c r="S63" s="127"/>
      <c r="T63" s="127"/>
      <c r="U63" s="127"/>
      <c r="V63" s="127"/>
    </row>
    <row r="64" spans="1:22">
      <c r="A64" s="137" t="s">
        <v>228</v>
      </c>
      <c r="B64" s="127" t="str">
        <v xml:space="preserve"> </v>
      </c>
      <c r="C64" s="243" t="str">
        <f>IFERROR(LOOKUP($B64,'Workbook_Results Summary'!C$3:C$81,'Workbook_Results Summary'!D$3:D$81), "")</f>
        <v/>
      </c>
      <c r="D64" s="128"/>
      <c r="E64" s="127"/>
      <c r="F64" s="127"/>
      <c r="G64" s="127"/>
      <c r="H64" s="127"/>
      <c r="I64" s="127"/>
      <c r="J64" s="127"/>
      <c r="K64" s="127"/>
      <c r="L64" s="127"/>
      <c r="M64" s="127"/>
      <c r="N64" s="127"/>
      <c r="O64" s="127"/>
      <c r="P64" s="127"/>
      <c r="Q64" s="127"/>
      <c r="R64" s="127"/>
      <c r="S64" s="127"/>
      <c r="T64" s="127"/>
      <c r="U64" s="127"/>
      <c r="V64" s="127"/>
    </row>
    <row r="65" spans="1:22">
      <c r="A65" s="137" t="s">
        <v>229</v>
      </c>
      <c r="B65" s="127" t="str">
        <v xml:space="preserve"> </v>
      </c>
      <c r="C65" s="243" t="str">
        <f>IFERROR(LOOKUP($B65,'Workbook_Results Summary'!C$3:C$81,'Workbook_Results Summary'!D$3:D$81), "")</f>
        <v/>
      </c>
      <c r="D65" s="128"/>
      <c r="E65" s="127"/>
      <c r="F65" s="127"/>
      <c r="G65" s="127"/>
      <c r="H65" s="127"/>
      <c r="I65" s="127"/>
      <c r="J65" s="127"/>
      <c r="K65" s="127"/>
      <c r="L65" s="127"/>
      <c r="M65" s="127"/>
      <c r="N65" s="127"/>
      <c r="O65" s="127"/>
      <c r="P65" s="127"/>
      <c r="Q65" s="127"/>
      <c r="R65" s="127"/>
      <c r="S65" s="127"/>
      <c r="T65" s="127"/>
      <c r="U65" s="127"/>
      <c r="V65" s="127"/>
    </row>
    <row r="66" spans="1:22">
      <c r="A66" s="137" t="s">
        <v>230</v>
      </c>
      <c r="B66" s="127" t="str">
        <v xml:space="preserve"> </v>
      </c>
      <c r="C66" s="243" t="str">
        <f>IFERROR(LOOKUP($B66,'Workbook_Results Summary'!C$3:C$81,'Workbook_Results Summary'!D$3:D$81), "")</f>
        <v/>
      </c>
      <c r="D66" s="128"/>
      <c r="E66" s="127"/>
      <c r="F66" s="127"/>
      <c r="G66" s="127"/>
      <c r="H66" s="127"/>
      <c r="I66" s="127"/>
      <c r="J66" s="127"/>
      <c r="K66" s="127"/>
      <c r="L66" s="127"/>
      <c r="M66" s="127"/>
      <c r="N66" s="127"/>
      <c r="O66" s="127"/>
      <c r="P66" s="127"/>
      <c r="Q66" s="127"/>
      <c r="R66" s="127"/>
      <c r="S66" s="127"/>
      <c r="T66" s="127"/>
      <c r="U66" s="127"/>
      <c r="V66" s="127"/>
    </row>
    <row r="67" spans="1:22">
      <c r="A67" s="137" t="s">
        <v>231</v>
      </c>
      <c r="B67" s="127" t="str">
        <v xml:space="preserve"> </v>
      </c>
      <c r="C67" s="243" t="str">
        <f>IFERROR(LOOKUP($B67,'Workbook_Results Summary'!C$3:C$81,'Workbook_Results Summary'!D$3:D$81), "")</f>
        <v/>
      </c>
      <c r="D67" s="128"/>
      <c r="E67" s="127"/>
      <c r="F67" s="127"/>
      <c r="G67" s="127"/>
      <c r="H67" s="127"/>
      <c r="I67" s="127"/>
      <c r="J67" s="127"/>
      <c r="K67" s="127"/>
      <c r="L67" s="127"/>
      <c r="M67" s="127"/>
      <c r="N67" s="127"/>
      <c r="O67" s="127"/>
      <c r="P67" s="127"/>
      <c r="Q67" s="127"/>
      <c r="R67" s="127"/>
      <c r="S67" s="127"/>
      <c r="T67" s="127"/>
      <c r="U67" s="127"/>
      <c r="V67" s="127"/>
    </row>
    <row r="68" spans="1:22">
      <c r="A68" s="137" t="s">
        <v>232</v>
      </c>
      <c r="B68" s="127" t="str">
        <v xml:space="preserve"> </v>
      </c>
      <c r="C68" s="243" t="str">
        <f>IFERROR(LOOKUP($B68,'Workbook_Results Summary'!C$3:C$81,'Workbook_Results Summary'!D$3:D$81), "")</f>
        <v/>
      </c>
      <c r="D68" s="128"/>
      <c r="E68" s="127"/>
      <c r="F68" s="127"/>
      <c r="G68" s="127"/>
      <c r="H68" s="127"/>
      <c r="I68" s="127"/>
      <c r="J68" s="127"/>
      <c r="K68" s="127"/>
      <c r="L68" s="127"/>
      <c r="M68" s="127"/>
      <c r="N68" s="127"/>
      <c r="O68" s="127"/>
      <c r="P68" s="127"/>
      <c r="Q68" s="127"/>
      <c r="R68" s="127"/>
      <c r="S68" s="127"/>
      <c r="T68" s="127"/>
      <c r="U68" s="127"/>
      <c r="V68" s="127"/>
    </row>
    <row r="69" spans="1:22">
      <c r="A69" s="137" t="s">
        <v>233</v>
      </c>
      <c r="B69" s="127" t="str">
        <v xml:space="preserve"> </v>
      </c>
      <c r="C69" s="243" t="str">
        <f>IFERROR(LOOKUP($B69,'Workbook_Results Summary'!C$3:C$81,'Workbook_Results Summary'!D$3:D$81), "")</f>
        <v/>
      </c>
      <c r="D69" s="128"/>
      <c r="E69" s="127"/>
      <c r="F69" s="127"/>
      <c r="G69" s="127"/>
      <c r="H69" s="127"/>
      <c r="I69" s="127"/>
      <c r="J69" s="127"/>
      <c r="K69" s="127"/>
      <c r="L69" s="127"/>
      <c r="M69" s="127"/>
      <c r="N69" s="127"/>
      <c r="O69" s="127"/>
      <c r="P69" s="127"/>
      <c r="Q69" s="127"/>
      <c r="R69" s="127"/>
      <c r="S69" s="127"/>
      <c r="T69" s="127"/>
      <c r="U69" s="127"/>
      <c r="V69" s="127"/>
    </row>
    <row r="70" spans="1:22">
      <c r="A70" s="137" t="s">
        <v>234</v>
      </c>
      <c r="B70" s="127" t="str">
        <v xml:space="preserve"> </v>
      </c>
      <c r="C70" s="243" t="str">
        <f>IFERROR(LOOKUP($B70,'Workbook_Results Summary'!C$3:C$81,'Workbook_Results Summary'!D$3:D$81), "")</f>
        <v/>
      </c>
      <c r="D70" s="128"/>
      <c r="E70" s="127"/>
      <c r="F70" s="127"/>
      <c r="G70" s="127"/>
      <c r="H70" s="127"/>
      <c r="I70" s="127"/>
      <c r="J70" s="127"/>
      <c r="K70" s="127"/>
      <c r="L70" s="127"/>
      <c r="M70" s="127"/>
      <c r="N70" s="127"/>
      <c r="O70" s="127"/>
      <c r="P70" s="127"/>
      <c r="Q70" s="127"/>
      <c r="R70" s="127"/>
      <c r="S70" s="127"/>
      <c r="T70" s="127"/>
      <c r="U70" s="127"/>
      <c r="V70" s="127"/>
    </row>
    <row r="71" spans="1:22">
      <c r="A71" s="137" t="s">
        <v>235</v>
      </c>
      <c r="B71" s="127" t="str">
        <v xml:space="preserve"> </v>
      </c>
      <c r="C71" s="243" t="str">
        <f>IFERROR(LOOKUP($B71,'Workbook_Results Summary'!C$3:C$81,'Workbook_Results Summary'!D$3:D$81), "")</f>
        <v/>
      </c>
      <c r="D71" s="128"/>
      <c r="E71" s="127"/>
      <c r="F71" s="127"/>
      <c r="G71" s="127"/>
      <c r="H71" s="127"/>
      <c r="I71" s="127"/>
      <c r="J71" s="127"/>
      <c r="K71" s="127"/>
      <c r="L71" s="127"/>
      <c r="M71" s="127"/>
      <c r="N71" s="127"/>
      <c r="O71" s="127"/>
      <c r="P71" s="127"/>
      <c r="Q71" s="127"/>
      <c r="R71" s="127"/>
      <c r="S71" s="127"/>
      <c r="T71" s="127"/>
      <c r="U71" s="127"/>
      <c r="V71" s="127"/>
    </row>
    <row r="72" spans="1:22">
      <c r="A72" s="137" t="s">
        <v>236</v>
      </c>
      <c r="B72" s="127" t="str">
        <v xml:space="preserve"> </v>
      </c>
      <c r="C72" s="243" t="str">
        <f>IFERROR(LOOKUP($B72,'Workbook_Results Summary'!C$3:C$81,'Workbook_Results Summary'!D$3:D$81), "")</f>
        <v/>
      </c>
      <c r="D72" s="128"/>
      <c r="E72" s="127"/>
      <c r="F72" s="127"/>
      <c r="G72" s="127"/>
      <c r="H72" s="127"/>
      <c r="I72" s="127"/>
      <c r="J72" s="127"/>
      <c r="K72" s="127"/>
      <c r="L72" s="127"/>
      <c r="M72" s="127"/>
      <c r="N72" s="127"/>
      <c r="O72" s="127"/>
      <c r="P72" s="127"/>
      <c r="Q72" s="127"/>
      <c r="R72" s="127"/>
      <c r="S72" s="127"/>
      <c r="T72" s="127"/>
      <c r="U72" s="127"/>
      <c r="V72" s="127"/>
    </row>
    <row r="73" spans="1:22">
      <c r="A73" s="137" t="s">
        <v>237</v>
      </c>
      <c r="B73" s="127" t="str">
        <v xml:space="preserve"> </v>
      </c>
      <c r="C73" s="243" t="str">
        <f>IFERROR(LOOKUP($B73,'Workbook_Results Summary'!C$3:C$81,'Workbook_Results Summary'!D$3:D$81), "")</f>
        <v/>
      </c>
      <c r="D73" s="128"/>
      <c r="E73" s="127"/>
      <c r="F73" s="127"/>
      <c r="G73" s="127"/>
      <c r="H73" s="127"/>
      <c r="I73" s="127"/>
      <c r="J73" s="127"/>
      <c r="K73" s="127"/>
      <c r="L73" s="127"/>
      <c r="M73" s="127"/>
      <c r="N73" s="127"/>
      <c r="O73" s="127"/>
      <c r="P73" s="127"/>
      <c r="Q73" s="127"/>
      <c r="R73" s="127"/>
      <c r="S73" s="127"/>
      <c r="T73" s="127"/>
      <c r="U73" s="127"/>
      <c r="V73" s="127"/>
    </row>
    <row r="74" spans="1:22" ht="26.4">
      <c r="A74" s="137" t="s">
        <v>238</v>
      </c>
      <c r="B74" s="127" t="str">
        <v xml:space="preserve"> </v>
      </c>
      <c r="C74" s="243" t="str">
        <f>IFERROR(LOOKUP($B74,'Workbook_Results Summary'!C$3:C$81,'Workbook_Results Summary'!D$3:D$81), "")</f>
        <v/>
      </c>
      <c r="D74" s="128"/>
      <c r="E74" s="127"/>
      <c r="F74" s="127"/>
      <c r="G74" s="127"/>
      <c r="H74" s="127"/>
      <c r="I74" s="127"/>
      <c r="J74" s="127"/>
      <c r="K74" s="127"/>
      <c r="L74" s="127"/>
      <c r="M74" s="127"/>
      <c r="N74" s="127"/>
      <c r="O74" s="127"/>
      <c r="P74" s="127"/>
      <c r="Q74" s="127"/>
      <c r="R74" s="127"/>
      <c r="S74" s="127"/>
      <c r="T74" s="127"/>
      <c r="U74" s="127"/>
      <c r="V74" s="127"/>
    </row>
    <row r="75" spans="1:22">
      <c r="A75" s="137" t="s">
        <v>239</v>
      </c>
      <c r="B75" s="127" t="str">
        <v xml:space="preserve"> </v>
      </c>
      <c r="C75" s="243" t="str">
        <f>IFERROR(LOOKUP($B75,'Workbook_Results Summary'!C$3:C$81,'Workbook_Results Summary'!D$3:D$81), "")</f>
        <v/>
      </c>
      <c r="D75" s="128"/>
      <c r="E75" s="127"/>
      <c r="F75" s="127"/>
      <c r="G75" s="127"/>
      <c r="H75" s="127"/>
      <c r="I75" s="127"/>
      <c r="J75" s="127"/>
      <c r="K75" s="127"/>
      <c r="L75" s="127"/>
      <c r="M75" s="127"/>
      <c r="N75" s="127"/>
      <c r="O75" s="127"/>
      <c r="P75" s="127"/>
      <c r="Q75" s="127"/>
      <c r="R75" s="127"/>
      <c r="S75" s="127"/>
      <c r="T75" s="127"/>
      <c r="U75" s="127"/>
      <c r="V75" s="127"/>
    </row>
    <row r="76" spans="1:22">
      <c r="A76" s="137" t="s">
        <v>240</v>
      </c>
      <c r="B76" s="127" t="str">
        <v xml:space="preserve"> </v>
      </c>
      <c r="C76" s="243" t="str">
        <f>IFERROR(LOOKUP($B76,'Workbook_Results Summary'!C$3:C$81,'Workbook_Results Summary'!D$3:D$81), "")</f>
        <v/>
      </c>
      <c r="D76" s="128"/>
      <c r="E76" s="127"/>
      <c r="F76" s="127"/>
      <c r="G76" s="127"/>
      <c r="H76" s="127"/>
      <c r="I76" s="127"/>
      <c r="J76" s="127"/>
      <c r="K76" s="127"/>
      <c r="L76" s="127"/>
      <c r="M76" s="127"/>
      <c r="N76" s="127"/>
      <c r="O76" s="127"/>
      <c r="P76" s="127"/>
      <c r="Q76" s="127"/>
      <c r="R76" s="127"/>
      <c r="S76" s="127"/>
      <c r="T76" s="127"/>
      <c r="U76" s="127"/>
      <c r="V76" s="127"/>
    </row>
    <row r="77" spans="1:22">
      <c r="A77" s="137" t="s">
        <v>241</v>
      </c>
      <c r="B77" s="127" t="str">
        <v xml:space="preserve"> </v>
      </c>
      <c r="C77" s="243" t="str">
        <f>IFERROR(LOOKUP($B77,'Workbook_Results Summary'!C$3:C$81,'Workbook_Results Summary'!D$3:D$81), "")</f>
        <v/>
      </c>
      <c r="D77" s="128"/>
      <c r="E77" s="127"/>
      <c r="F77" s="127"/>
      <c r="G77" s="127"/>
      <c r="H77" s="127"/>
      <c r="I77" s="127"/>
      <c r="J77" s="127"/>
      <c r="K77" s="127"/>
      <c r="L77" s="127"/>
      <c r="M77" s="127"/>
      <c r="N77" s="127"/>
      <c r="O77" s="127"/>
      <c r="P77" s="127"/>
      <c r="Q77" s="127"/>
      <c r="R77" s="127"/>
      <c r="S77" s="127"/>
      <c r="T77" s="127"/>
      <c r="U77" s="127"/>
      <c r="V77" s="127"/>
    </row>
    <row r="78" spans="1:22">
      <c r="A78" s="137" t="s">
        <v>242</v>
      </c>
      <c r="B78" s="127" t="str">
        <v xml:space="preserve"> </v>
      </c>
      <c r="C78" s="243" t="str">
        <f>IFERROR(LOOKUP($B78,'Workbook_Results Summary'!C$3:C$81,'Workbook_Results Summary'!D$3:D$81), "")</f>
        <v/>
      </c>
      <c r="D78" s="128"/>
      <c r="E78" s="127"/>
      <c r="F78" s="127"/>
      <c r="G78" s="127"/>
      <c r="H78" s="127"/>
      <c r="I78" s="127"/>
      <c r="J78" s="127"/>
      <c r="K78" s="127"/>
      <c r="L78" s="127"/>
      <c r="M78" s="127"/>
      <c r="N78" s="127"/>
      <c r="O78" s="127"/>
      <c r="P78" s="127"/>
      <c r="Q78" s="127"/>
      <c r="R78" s="127"/>
      <c r="S78" s="127"/>
      <c r="T78" s="127"/>
      <c r="U78" s="127"/>
      <c r="V78" s="127"/>
    </row>
    <row r="79" spans="1:22">
      <c r="A79" s="137" t="s">
        <v>243</v>
      </c>
      <c r="B79" s="127" t="str">
        <v xml:space="preserve"> </v>
      </c>
      <c r="C79" s="243" t="str">
        <f>IFERROR(LOOKUP($B79,'Workbook_Results Summary'!C$3:C$81,'Workbook_Results Summary'!D$3:D$81), "")</f>
        <v/>
      </c>
      <c r="D79" s="128"/>
      <c r="E79" s="127"/>
      <c r="F79" s="127"/>
      <c r="G79" s="127"/>
      <c r="H79" s="127"/>
      <c r="I79" s="127"/>
      <c r="J79" s="127"/>
      <c r="K79" s="127"/>
      <c r="L79" s="127"/>
      <c r="M79" s="127"/>
      <c r="N79" s="127"/>
      <c r="O79" s="127"/>
      <c r="P79" s="127"/>
      <c r="Q79" s="127"/>
      <c r="R79" s="127"/>
      <c r="S79" s="127"/>
      <c r="T79" s="127"/>
      <c r="U79" s="127"/>
      <c r="V79" s="127"/>
    </row>
    <row r="80" spans="1:22">
      <c r="A80" s="137" t="s">
        <v>244</v>
      </c>
      <c r="B80" s="127" t="str">
        <v xml:space="preserve"> </v>
      </c>
      <c r="C80" s="243" t="str">
        <f>IFERROR(LOOKUP($B80,'Workbook_Results Summary'!C$3:C$81,'Workbook_Results Summary'!D$3:D$81), "")</f>
        <v/>
      </c>
      <c r="D80" s="128"/>
      <c r="E80" s="127"/>
      <c r="F80" s="127"/>
      <c r="G80" s="127"/>
      <c r="H80" s="127"/>
      <c r="I80" s="127"/>
      <c r="J80" s="127"/>
      <c r="K80" s="127"/>
      <c r="L80" s="127"/>
      <c r="M80" s="127"/>
      <c r="N80" s="127"/>
      <c r="O80" s="127"/>
      <c r="P80" s="127"/>
      <c r="Q80" s="127"/>
      <c r="R80" s="127"/>
      <c r="S80" s="127"/>
      <c r="T80" s="127"/>
      <c r="U80" s="127"/>
      <c r="V80" s="127"/>
    </row>
    <row r="81" spans="1:22">
      <c r="A81" s="137" t="s">
        <v>245</v>
      </c>
      <c r="B81" s="127" t="str">
        <v xml:space="preserve"> </v>
      </c>
      <c r="C81" s="243" t="str">
        <f>IFERROR(LOOKUP($B81,'Workbook_Results Summary'!C$3:C$81,'Workbook_Results Summary'!D$3:D$81), "")</f>
        <v/>
      </c>
      <c r="D81" s="128"/>
      <c r="E81" s="127"/>
      <c r="F81" s="127"/>
      <c r="G81" s="127"/>
      <c r="H81" s="127"/>
      <c r="I81" s="127"/>
      <c r="J81" s="127"/>
      <c r="K81" s="127"/>
      <c r="L81" s="127"/>
      <c r="M81" s="127"/>
      <c r="N81" s="127"/>
      <c r="O81" s="127"/>
      <c r="P81" s="127"/>
      <c r="Q81" s="127"/>
      <c r="R81" s="127"/>
      <c r="S81" s="127"/>
      <c r="T81" s="127"/>
      <c r="U81" s="127"/>
      <c r="V81" s="127"/>
    </row>
    <row r="82" spans="1:22">
      <c r="A82" s="137" t="s">
        <v>246</v>
      </c>
      <c r="B82" s="127" t="str">
        <v xml:space="preserve"> </v>
      </c>
      <c r="C82" s="243" t="str">
        <f>IFERROR(LOOKUP($B82,'Workbook_Results Summary'!C$3:C$81,'Workbook_Results Summary'!D$3:D$81), "")</f>
        <v/>
      </c>
      <c r="D82" s="128"/>
      <c r="E82" s="127"/>
      <c r="F82" s="127"/>
      <c r="G82" s="127"/>
      <c r="H82" s="127"/>
      <c r="I82" s="127"/>
      <c r="J82" s="127"/>
      <c r="K82" s="127"/>
      <c r="L82" s="127"/>
      <c r="M82" s="127"/>
      <c r="N82" s="127"/>
      <c r="O82" s="127"/>
      <c r="P82" s="127"/>
      <c r="Q82" s="127"/>
      <c r="R82" s="127"/>
      <c r="S82" s="127"/>
      <c r="T82" s="127"/>
      <c r="U82" s="127"/>
      <c r="V82" s="127"/>
    </row>
    <row r="83" spans="1:22">
      <c r="A83" s="137" t="s">
        <v>247</v>
      </c>
      <c r="B83" s="127" t="str">
        <v xml:space="preserve"> </v>
      </c>
      <c r="C83" s="243" t="str">
        <f>IFERROR(LOOKUP($B83,'Workbook_Results Summary'!C$3:C$81,'Workbook_Results Summary'!D$3:D$81), "")</f>
        <v/>
      </c>
      <c r="D83" s="128"/>
      <c r="E83" s="127"/>
      <c r="F83" s="127"/>
      <c r="G83" s="127"/>
      <c r="H83" s="127"/>
      <c r="I83" s="127"/>
      <c r="J83" s="127"/>
      <c r="K83" s="127"/>
      <c r="L83" s="127"/>
      <c r="M83" s="127"/>
      <c r="N83" s="127"/>
      <c r="O83" s="127"/>
      <c r="P83" s="127"/>
      <c r="Q83" s="127"/>
      <c r="R83" s="127"/>
      <c r="S83" s="127"/>
      <c r="T83" s="127"/>
      <c r="U83" s="127"/>
      <c r="V83" s="127"/>
    </row>
    <row r="84" spans="1:22">
      <c r="A84" s="137" t="s">
        <v>248</v>
      </c>
      <c r="B84" s="127" t="str">
        <v xml:space="preserve"> </v>
      </c>
      <c r="C84" s="243" t="str">
        <f>IFERROR(LOOKUP($B84,'Workbook_Results Summary'!C$3:C$81,'Workbook_Results Summary'!D$3:D$81), "")</f>
        <v/>
      </c>
      <c r="D84" s="128"/>
      <c r="E84" s="127"/>
      <c r="F84" s="127"/>
      <c r="G84" s="127"/>
      <c r="H84" s="127"/>
      <c r="I84" s="127"/>
      <c r="J84" s="127"/>
      <c r="K84" s="127"/>
      <c r="L84" s="127"/>
      <c r="M84" s="127"/>
      <c r="N84" s="127"/>
      <c r="O84" s="127"/>
      <c r="P84" s="127"/>
      <c r="Q84" s="127"/>
      <c r="R84" s="127"/>
      <c r="S84" s="127"/>
      <c r="T84" s="127"/>
      <c r="U84" s="127"/>
      <c r="V84" s="127"/>
    </row>
    <row r="85" spans="1:22">
      <c r="A85" s="137" t="s">
        <v>249</v>
      </c>
      <c r="B85" s="127" t="str">
        <v xml:space="preserve"> </v>
      </c>
      <c r="C85" s="243" t="str">
        <f>IFERROR(LOOKUP($B85,'Workbook_Results Summary'!C$3:C$81,'Workbook_Results Summary'!D$3:D$81), "")</f>
        <v/>
      </c>
      <c r="D85" s="128"/>
      <c r="E85" s="127"/>
      <c r="F85" s="127"/>
      <c r="G85" s="127"/>
      <c r="H85" s="127"/>
      <c r="I85" s="127"/>
      <c r="J85" s="127"/>
      <c r="K85" s="127"/>
      <c r="L85" s="127"/>
      <c r="M85" s="127"/>
      <c r="N85" s="127"/>
      <c r="O85" s="127"/>
      <c r="P85" s="127"/>
      <c r="Q85" s="127"/>
      <c r="R85" s="127"/>
      <c r="S85" s="127"/>
      <c r="T85" s="127"/>
      <c r="U85" s="127"/>
      <c r="V85" s="127"/>
    </row>
    <row r="86" spans="1:22">
      <c r="A86" s="137" t="s">
        <v>250</v>
      </c>
      <c r="B86" s="127" t="str">
        <v xml:space="preserve"> </v>
      </c>
      <c r="C86" s="243" t="str">
        <f>IFERROR(LOOKUP($B86,'Workbook_Results Summary'!C$3:C$81,'Workbook_Results Summary'!D$3:D$81), "")</f>
        <v/>
      </c>
      <c r="D86" s="128"/>
      <c r="E86" s="127"/>
      <c r="F86" s="127"/>
      <c r="G86" s="127"/>
      <c r="H86" s="127"/>
      <c r="I86" s="127"/>
      <c r="J86" s="127"/>
      <c r="K86" s="127"/>
      <c r="L86" s="127"/>
      <c r="M86" s="127"/>
      <c r="N86" s="127"/>
      <c r="O86" s="127"/>
      <c r="P86" s="127"/>
      <c r="Q86" s="127"/>
      <c r="R86" s="127"/>
      <c r="S86" s="127"/>
      <c r="T86" s="127"/>
      <c r="U86" s="127"/>
      <c r="V86" s="127"/>
    </row>
    <row r="87" spans="1:22">
      <c r="A87" s="137" t="s">
        <v>251</v>
      </c>
      <c r="B87" s="127" t="str">
        <v xml:space="preserve"> </v>
      </c>
      <c r="C87" s="243" t="str">
        <f>IFERROR(LOOKUP($B87,'Workbook_Results Summary'!C$3:C$81,'Workbook_Results Summary'!D$3:D$81), "")</f>
        <v/>
      </c>
      <c r="D87" s="128"/>
      <c r="E87" s="127"/>
      <c r="F87" s="127"/>
      <c r="G87" s="127"/>
      <c r="H87" s="127"/>
      <c r="I87" s="127"/>
      <c r="J87" s="127"/>
      <c r="K87" s="127"/>
      <c r="L87" s="127"/>
      <c r="M87" s="127"/>
      <c r="N87" s="127"/>
      <c r="O87" s="127"/>
      <c r="P87" s="127"/>
      <c r="Q87" s="127"/>
      <c r="R87" s="127"/>
      <c r="S87" s="127"/>
      <c r="T87" s="127"/>
      <c r="U87" s="127"/>
      <c r="V87" s="127"/>
    </row>
    <row r="88" spans="1:22">
      <c r="A88" s="137" t="s">
        <v>252</v>
      </c>
      <c r="B88" s="127" t="str">
        <v xml:space="preserve"> </v>
      </c>
      <c r="C88" s="243" t="str">
        <f>IFERROR(LOOKUP($B88,'Workbook_Results Summary'!C$3:C$81,'Workbook_Results Summary'!D$3:D$81), "")</f>
        <v/>
      </c>
      <c r="D88" s="128"/>
      <c r="E88" s="127"/>
      <c r="F88" s="127"/>
      <c r="G88" s="127"/>
      <c r="H88" s="127"/>
      <c r="I88" s="127"/>
      <c r="J88" s="127"/>
      <c r="K88" s="127"/>
      <c r="L88" s="127"/>
      <c r="M88" s="127"/>
      <c r="N88" s="127"/>
      <c r="O88" s="127"/>
      <c r="P88" s="127"/>
      <c r="Q88" s="127"/>
      <c r="R88" s="127"/>
      <c r="S88" s="127"/>
      <c r="T88" s="127"/>
      <c r="U88" s="127"/>
      <c r="V88" s="127"/>
    </row>
    <row r="89" spans="1:22">
      <c r="A89" s="137" t="s">
        <v>253</v>
      </c>
      <c r="B89" s="127"/>
      <c r="C89" s="243" t="str">
        <f>IFERROR(LOOKUP($B89,'Workbook_Results Summary'!C$3:C$81,'Workbook_Results Summary'!D$3:D$81), "")</f>
        <v/>
      </c>
      <c r="D89" s="128"/>
      <c r="E89" s="127"/>
      <c r="F89" s="127"/>
      <c r="G89" s="127"/>
      <c r="H89" s="127"/>
      <c r="I89" s="127"/>
      <c r="J89" s="127"/>
      <c r="K89" s="127"/>
      <c r="L89" s="127"/>
      <c r="M89" s="127"/>
      <c r="N89" s="127"/>
      <c r="O89" s="127"/>
      <c r="P89" s="127"/>
      <c r="Q89" s="127"/>
      <c r="R89" s="127"/>
      <c r="S89" s="127"/>
      <c r="T89" s="127"/>
      <c r="U89" s="127"/>
      <c r="V89" s="127"/>
    </row>
    <row r="90" spans="1:22">
      <c r="A90" s="137" t="s">
        <v>254</v>
      </c>
      <c r="B90" s="127"/>
      <c r="C90" s="243" t="str">
        <f>IFERROR(LOOKUP($B90,'Workbook_Results Summary'!C$3:C$81,'Workbook_Results Summary'!D$3:D$81), "")</f>
        <v/>
      </c>
      <c r="D90" s="128"/>
      <c r="E90" s="127"/>
      <c r="F90" s="127"/>
      <c r="G90" s="127"/>
      <c r="H90" s="127"/>
      <c r="I90" s="127"/>
      <c r="J90" s="127"/>
      <c r="K90" s="127"/>
      <c r="L90" s="127"/>
      <c r="M90" s="127"/>
      <c r="N90" s="127"/>
      <c r="O90" s="127"/>
      <c r="P90" s="127"/>
      <c r="Q90" s="127"/>
      <c r="R90" s="127"/>
      <c r="S90" s="127"/>
      <c r="T90" s="127"/>
      <c r="U90" s="127"/>
      <c r="V90" s="127"/>
    </row>
    <row r="91" spans="1:22">
      <c r="A91" s="137" t="s">
        <v>255</v>
      </c>
      <c r="B91" s="127"/>
      <c r="C91" s="243" t="str">
        <f>IFERROR(LOOKUP($B91,'Workbook_Results Summary'!C$3:C$81,'Workbook_Results Summary'!D$3:D$81), "")</f>
        <v/>
      </c>
      <c r="D91" s="128"/>
      <c r="E91" s="127"/>
      <c r="F91" s="127"/>
      <c r="G91" s="127"/>
      <c r="H91" s="127"/>
      <c r="I91" s="127"/>
      <c r="J91" s="127"/>
      <c r="K91" s="127"/>
      <c r="L91" s="127"/>
      <c r="M91" s="127"/>
      <c r="N91" s="127"/>
      <c r="O91" s="127"/>
      <c r="P91" s="127"/>
      <c r="Q91" s="127"/>
      <c r="R91" s="127"/>
      <c r="S91" s="127"/>
      <c r="T91" s="127"/>
      <c r="U91" s="127"/>
      <c r="V91" s="127"/>
    </row>
    <row r="92" spans="1:22">
      <c r="A92" s="137" t="s">
        <v>256</v>
      </c>
      <c r="B92" s="127"/>
      <c r="C92" s="243" t="str">
        <f>IFERROR(LOOKUP($B92,'Workbook_Results Summary'!C$3:C$81,'Workbook_Results Summary'!D$3:D$81), "")</f>
        <v/>
      </c>
      <c r="D92" s="128"/>
      <c r="E92" s="127"/>
      <c r="F92" s="127"/>
      <c r="G92" s="127"/>
      <c r="H92" s="127"/>
      <c r="I92" s="127"/>
      <c r="J92" s="127"/>
      <c r="K92" s="127"/>
      <c r="L92" s="127"/>
      <c r="M92" s="127"/>
      <c r="N92" s="127"/>
      <c r="O92" s="127"/>
      <c r="P92" s="127"/>
      <c r="Q92" s="127"/>
      <c r="R92" s="127"/>
      <c r="S92" s="127"/>
      <c r="T92" s="127"/>
      <c r="U92" s="127"/>
      <c r="V92" s="127"/>
    </row>
    <row r="93" spans="1:22">
      <c r="A93" s="137" t="s">
        <v>257</v>
      </c>
      <c r="B93" s="127"/>
      <c r="C93" s="243" t="str">
        <f>IFERROR(LOOKUP($B93,'Workbook_Results Summary'!C$3:C$81,'Workbook_Results Summary'!D$3:D$81), "")</f>
        <v/>
      </c>
      <c r="D93" s="128"/>
      <c r="E93" s="127"/>
      <c r="F93" s="127"/>
      <c r="G93" s="127"/>
      <c r="H93" s="127"/>
      <c r="I93" s="127"/>
      <c r="J93" s="127"/>
      <c r="K93" s="127"/>
      <c r="L93" s="127"/>
      <c r="M93" s="127"/>
      <c r="N93" s="127"/>
      <c r="O93" s="127"/>
      <c r="P93" s="127"/>
      <c r="Q93" s="127"/>
      <c r="R93" s="127"/>
      <c r="S93" s="127"/>
      <c r="T93" s="127"/>
      <c r="U93" s="127"/>
      <c r="V93" s="127"/>
    </row>
    <row r="94" spans="1:22">
      <c r="A94" s="137" t="s">
        <v>258</v>
      </c>
      <c r="B94" s="127"/>
      <c r="C94" s="127"/>
      <c r="D94" s="128"/>
      <c r="E94" s="127"/>
      <c r="F94" s="127"/>
      <c r="G94" s="127"/>
      <c r="H94" s="127"/>
      <c r="I94" s="127"/>
      <c r="J94" s="127"/>
      <c r="K94" s="127"/>
      <c r="L94" s="127"/>
      <c r="M94" s="127"/>
      <c r="N94" s="127"/>
      <c r="O94" s="127"/>
      <c r="P94" s="127"/>
      <c r="Q94" s="127"/>
      <c r="R94" s="127"/>
      <c r="S94" s="127"/>
      <c r="T94" s="127"/>
      <c r="U94" s="127"/>
      <c r="V94" s="127"/>
    </row>
    <row r="95" spans="1:22">
      <c r="A95" s="137" t="s">
        <v>259</v>
      </c>
      <c r="B95" s="127"/>
      <c r="C95" s="127"/>
      <c r="D95" s="128"/>
      <c r="E95" s="127"/>
      <c r="F95" s="127"/>
      <c r="G95" s="127"/>
      <c r="H95" s="127"/>
      <c r="I95" s="127"/>
      <c r="J95" s="127"/>
      <c r="K95" s="127"/>
      <c r="L95" s="127"/>
      <c r="M95" s="127"/>
      <c r="N95" s="127"/>
      <c r="O95" s="127"/>
      <c r="P95" s="127"/>
      <c r="Q95" s="127"/>
      <c r="R95" s="127"/>
      <c r="S95" s="127"/>
      <c r="T95" s="127"/>
      <c r="U95" s="127"/>
      <c r="V95" s="127"/>
    </row>
    <row r="96" spans="1:22">
      <c r="A96" s="137" t="s">
        <v>260</v>
      </c>
      <c r="B96" s="127"/>
      <c r="C96" s="127"/>
      <c r="D96" s="128"/>
      <c r="E96" s="127"/>
      <c r="F96" s="127"/>
      <c r="G96" s="127"/>
      <c r="H96" s="127"/>
      <c r="I96" s="127"/>
      <c r="J96" s="127"/>
      <c r="K96" s="127"/>
      <c r="L96" s="127"/>
      <c r="M96" s="127"/>
      <c r="N96" s="127"/>
      <c r="O96" s="127"/>
      <c r="P96" s="127"/>
      <c r="Q96" s="127"/>
      <c r="R96" s="127"/>
      <c r="S96" s="127"/>
      <c r="T96" s="127"/>
      <c r="U96" s="127"/>
      <c r="V96" s="127"/>
    </row>
    <row r="97" spans="1:22">
      <c r="A97" s="137" t="s">
        <v>261</v>
      </c>
      <c r="B97" s="127"/>
      <c r="C97" s="127"/>
      <c r="D97" s="128"/>
      <c r="E97" s="127"/>
      <c r="F97" s="127"/>
      <c r="G97" s="127"/>
      <c r="H97" s="127"/>
      <c r="I97" s="127"/>
      <c r="J97" s="127"/>
      <c r="K97" s="127"/>
      <c r="L97" s="127"/>
      <c r="M97" s="127"/>
      <c r="N97" s="127"/>
      <c r="O97" s="127"/>
      <c r="P97" s="127"/>
      <c r="Q97" s="127"/>
      <c r="R97" s="127"/>
      <c r="S97" s="127"/>
      <c r="T97" s="127"/>
      <c r="U97" s="127"/>
      <c r="V97" s="127"/>
    </row>
    <row r="98" spans="1:22">
      <c r="A98" s="137" t="s">
        <v>262</v>
      </c>
      <c r="B98" s="127"/>
      <c r="C98" s="127"/>
      <c r="D98" s="128"/>
      <c r="E98" s="127"/>
      <c r="F98" s="127"/>
      <c r="G98" s="127"/>
      <c r="H98" s="127"/>
      <c r="I98" s="127"/>
      <c r="J98" s="127"/>
      <c r="K98" s="127"/>
      <c r="L98" s="127"/>
      <c r="M98" s="127"/>
      <c r="N98" s="127"/>
      <c r="O98" s="127"/>
      <c r="P98" s="127"/>
      <c r="Q98" s="127"/>
      <c r="R98" s="127"/>
      <c r="S98" s="127"/>
      <c r="T98" s="127"/>
      <c r="U98" s="127"/>
      <c r="V98" s="127"/>
    </row>
    <row r="99" spans="1:22">
      <c r="A99" s="137" t="s">
        <v>263</v>
      </c>
      <c r="B99" s="127"/>
      <c r="C99" s="127"/>
      <c r="D99" s="128"/>
      <c r="E99" s="127"/>
      <c r="F99" s="127"/>
      <c r="G99" s="127"/>
      <c r="H99" s="127"/>
      <c r="I99" s="127"/>
      <c r="J99" s="127"/>
      <c r="K99" s="127"/>
      <c r="L99" s="127"/>
      <c r="M99" s="127"/>
      <c r="N99" s="127"/>
      <c r="O99" s="127"/>
      <c r="P99" s="127"/>
      <c r="Q99" s="127"/>
      <c r="R99" s="127"/>
      <c r="S99" s="127"/>
      <c r="T99" s="127"/>
      <c r="U99" s="127"/>
      <c r="V99" s="127"/>
    </row>
    <row r="100" spans="1:22">
      <c r="A100" s="137" t="s">
        <v>264</v>
      </c>
      <c r="B100" s="127"/>
      <c r="C100" s="127"/>
      <c r="D100" s="128"/>
      <c r="E100" s="127"/>
      <c r="F100" s="127"/>
      <c r="G100" s="127"/>
      <c r="H100" s="127"/>
      <c r="I100" s="127"/>
      <c r="J100" s="127"/>
      <c r="K100" s="127"/>
      <c r="L100" s="127"/>
      <c r="M100" s="127"/>
      <c r="N100" s="127"/>
      <c r="O100" s="127"/>
      <c r="P100" s="127"/>
      <c r="Q100" s="127"/>
      <c r="R100" s="127"/>
      <c r="S100" s="127"/>
      <c r="T100" s="127"/>
      <c r="U100" s="127"/>
      <c r="V100" s="127"/>
    </row>
  </sheetData>
  <autoFilter ref="A9:V100" xr:uid="{CB1FE3F0-C723-406F-A5FC-522ADD1DE3C1}">
    <sortState xmlns:xlrd2="http://schemas.microsoft.com/office/spreadsheetml/2017/richdata2" ref="A33:V36">
      <sortCondition sortBy="cellColor" ref="B9:B100" dxfId="814"/>
    </sortState>
  </autoFilter>
  <mergeCells count="9">
    <mergeCell ref="A1:E1"/>
    <mergeCell ref="J7:K7"/>
    <mergeCell ref="L7:O7"/>
    <mergeCell ref="P7:S7"/>
    <mergeCell ref="T7:V7"/>
    <mergeCell ref="A3:B3"/>
    <mergeCell ref="A4:B4"/>
    <mergeCell ref="A5:B5"/>
    <mergeCell ref="B7:I7"/>
  </mergeCells>
  <phoneticPr fontId="60" type="noConversion"/>
  <conditionalFormatting sqref="B10:B100">
    <cfRule type="expression" dxfId="20" priority="7">
      <formula>C10 = 4</formula>
    </cfRule>
    <cfRule type="expression" dxfId="19" priority="9">
      <formula>C10 = 3</formula>
    </cfRule>
    <cfRule type="expression" dxfId="18" priority="10">
      <formula>C10 = 2</formula>
    </cfRule>
    <cfRule type="expression" dxfId="17" priority="13">
      <formula>C10 = 1</formula>
    </cfRule>
  </conditionalFormatting>
  <conditionalFormatting sqref="C10:C100">
    <cfRule type="containsText" dxfId="16" priority="6" operator="containsText" text="4">
      <formula>NOT(ISERROR(SEARCH("4",C10)))</formula>
    </cfRule>
    <cfRule type="containsText" dxfId="15" priority="8" operator="containsText" text="3">
      <formula>NOT(ISERROR(SEARCH("3",C10)))</formula>
    </cfRule>
    <cfRule type="containsText" dxfId="14" priority="11" operator="containsText" text="2">
      <formula>NOT(ISERROR(SEARCH("2",C10)))</formula>
    </cfRule>
    <cfRule type="containsText" dxfId="13" priority="12" operator="containsText" text="1">
      <formula>NOT(ISERROR(SEARCH("1",C10)))</formula>
    </cfRule>
    <cfRule type="expression" dxfId="12" priority="280">
      <formula>#REF! = 4</formula>
    </cfRule>
    <cfRule type="expression" dxfId="11" priority="281">
      <formula>#REF! = 3</formula>
    </cfRule>
    <cfRule type="expression" dxfId="10" priority="282">
      <formula>#REF! = 2</formula>
    </cfRule>
    <cfRule type="expression" dxfId="9" priority="283">
      <formula>#REF! = 1</formula>
    </cfRule>
  </conditionalFormatting>
  <conditionalFormatting sqref="D10:D100">
    <cfRule type="containsText" dxfId="8" priority="1" stopIfTrue="1" operator="containsText" text="1">
      <formula>NOT(ISERROR(SEARCH("1",D10)))</formula>
    </cfRule>
    <cfRule type="containsText" dxfId="7" priority="3" stopIfTrue="1" operator="containsText" text="2">
      <formula>NOT(ISERROR(SEARCH("2",D10)))</formula>
    </cfRule>
    <cfRule type="containsText" dxfId="6" priority="4" stopIfTrue="1" operator="containsText" text="3">
      <formula>NOT(ISERROR(SEARCH("3",D10)))</formula>
    </cfRule>
    <cfRule type="containsText" dxfId="5" priority="5" stopIfTrue="1" operator="containsText" text="4">
      <formula>NOT(ISERROR(SEARCH("4",D10)))</formula>
    </cfRule>
  </conditionalFormatting>
  <conditionalFormatting sqref="F10:F100">
    <cfRule type="containsText" dxfId="4" priority="19" stopIfTrue="1" operator="containsText" text="Clinical">
      <formula>NOT(ISERROR(SEARCH("Clinical",F10)))</formula>
    </cfRule>
    <cfRule type="containsText" dxfId="3" priority="20" stopIfTrue="1" operator="containsText" text="Risk">
      <formula>NOT(ISERROR(SEARCH("Risk",F10)))</formula>
    </cfRule>
    <cfRule type="containsText" dxfId="2" priority="21" stopIfTrue="1" operator="containsText" text="Workforce">
      <formula>NOT(ISERROR(SEARCH("Workforce",F10)))</formula>
    </cfRule>
    <cfRule type="containsText" dxfId="1" priority="22" stopIfTrue="1" operator="containsText" text="Partnering">
      <formula>NOT(ISERROR(SEARCH("Partnering",F10)))</formula>
    </cfRule>
    <cfRule type="containsText" dxfId="0" priority="23" stopIfTrue="1" operator="containsText" text="Leadership">
      <formula>NOT(ISERROR(SEARCH("Leadership",F10)))</formula>
    </cfRule>
  </conditionalFormatting>
  <dataValidations count="3">
    <dataValidation type="list" allowBlank="1" showInputMessage="1" showErrorMessage="1" sqref="JA10:JA42 SW10:SW42 ACS10:ACS42 AMO10:AMO42 AWK10:AWK42 BGG10:BGG42 BQC10:BQC42 BZY10:BZY42 CJU10:CJU42 CTQ10:CTQ42 DDM10:DDM42 DNI10:DNI42 DXE10:DXE42 EHA10:EHA42 EQW10:EQW42 FAS10:FAS42 FKO10:FKO42 FUK10:FUK42 GEG10:GEG42 GOC10:GOC42 GXY10:GXY42 HHU10:HHU42 HRQ10:HRQ42 IBM10:IBM42 ILI10:ILI42 IVE10:IVE42 JFA10:JFA42 JOW10:JOW42 JYS10:JYS42 KIO10:KIO42 KSK10:KSK42 LCG10:LCG42 LMC10:LMC42 LVY10:LVY42 MFU10:MFU42 MPQ10:MPQ42 MZM10:MZM42 NJI10:NJI42 NTE10:NTE42 ODA10:ODA42 OMW10:OMW42 OWS10:OWS42 PGO10:PGO42 PQK10:PQK42 QAG10:QAG42 QKC10:QKC42 QTY10:QTY42 RDU10:RDU42 RNQ10:RNQ42 RXM10:RXM42 SHI10:SHI42 SRE10:SRE42 TBA10:TBA42 TKW10:TKW42 TUS10:TUS42 UEO10:UEO42 UOK10:UOK42 UYG10:UYG42 VIC10:VIC42 VRY10:VRY42 WBU10:WBU42 WLQ10:WLQ42 WVM10:WVM42 JA65546:JA65578 SW65546:SW65578 ACS65546:ACS65578 AMO65546:AMO65578 AWK65546:AWK65578 BGG65546:BGG65578 BQC65546:BQC65578 BZY65546:BZY65578 CJU65546:CJU65578 CTQ65546:CTQ65578 DDM65546:DDM65578 DNI65546:DNI65578 DXE65546:DXE65578 EHA65546:EHA65578 EQW65546:EQW65578 FAS65546:FAS65578 FKO65546:FKO65578 FUK65546:FUK65578 GEG65546:GEG65578 GOC65546:GOC65578 GXY65546:GXY65578 HHU65546:HHU65578 HRQ65546:HRQ65578 IBM65546:IBM65578 ILI65546:ILI65578 IVE65546:IVE65578 JFA65546:JFA65578 JOW65546:JOW65578 JYS65546:JYS65578 KIO65546:KIO65578 KSK65546:KSK65578 LCG65546:LCG65578 LMC65546:LMC65578 LVY65546:LVY65578 MFU65546:MFU65578 MPQ65546:MPQ65578 MZM65546:MZM65578 NJI65546:NJI65578 NTE65546:NTE65578 ODA65546:ODA65578 OMW65546:OMW65578 OWS65546:OWS65578 PGO65546:PGO65578 PQK65546:PQK65578 QAG65546:QAG65578 QKC65546:QKC65578 QTY65546:QTY65578 RDU65546:RDU65578 RNQ65546:RNQ65578 RXM65546:RXM65578 SHI65546:SHI65578 SRE65546:SRE65578 TBA65546:TBA65578 TKW65546:TKW65578 TUS65546:TUS65578 UEO65546:UEO65578 UOK65546:UOK65578 UYG65546:UYG65578 VIC65546:VIC65578 VRY65546:VRY65578 WBU65546:WBU65578 WLQ65546:WLQ65578 WVM65546:WVM65578 JA131082:JA131114 SW131082:SW131114 ACS131082:ACS131114 AMO131082:AMO131114 AWK131082:AWK131114 BGG131082:BGG131114 BQC131082:BQC131114 BZY131082:BZY131114 CJU131082:CJU131114 CTQ131082:CTQ131114 DDM131082:DDM131114 DNI131082:DNI131114 DXE131082:DXE131114 EHA131082:EHA131114 EQW131082:EQW131114 FAS131082:FAS131114 FKO131082:FKO131114 FUK131082:FUK131114 GEG131082:GEG131114 GOC131082:GOC131114 GXY131082:GXY131114 HHU131082:HHU131114 HRQ131082:HRQ131114 IBM131082:IBM131114 ILI131082:ILI131114 IVE131082:IVE131114 JFA131082:JFA131114 JOW131082:JOW131114 JYS131082:JYS131114 KIO131082:KIO131114 KSK131082:KSK131114 LCG131082:LCG131114 LMC131082:LMC131114 LVY131082:LVY131114 MFU131082:MFU131114 MPQ131082:MPQ131114 MZM131082:MZM131114 NJI131082:NJI131114 NTE131082:NTE131114 ODA131082:ODA131114 OMW131082:OMW131114 OWS131082:OWS131114 PGO131082:PGO131114 PQK131082:PQK131114 QAG131082:QAG131114 QKC131082:QKC131114 QTY131082:QTY131114 RDU131082:RDU131114 RNQ131082:RNQ131114 RXM131082:RXM131114 SHI131082:SHI131114 SRE131082:SRE131114 TBA131082:TBA131114 TKW131082:TKW131114 TUS131082:TUS131114 UEO131082:UEO131114 UOK131082:UOK131114 UYG131082:UYG131114 VIC131082:VIC131114 VRY131082:VRY131114 WBU131082:WBU131114 WLQ131082:WLQ131114 WVM131082:WVM131114 JA196618:JA196650 SW196618:SW196650 ACS196618:ACS196650 AMO196618:AMO196650 AWK196618:AWK196650 BGG196618:BGG196650 BQC196618:BQC196650 BZY196618:BZY196650 CJU196618:CJU196650 CTQ196618:CTQ196650 DDM196618:DDM196650 DNI196618:DNI196650 DXE196618:DXE196650 EHA196618:EHA196650 EQW196618:EQW196650 FAS196618:FAS196650 FKO196618:FKO196650 FUK196618:FUK196650 GEG196618:GEG196650 GOC196618:GOC196650 GXY196618:GXY196650 HHU196618:HHU196650 HRQ196618:HRQ196650 IBM196618:IBM196650 ILI196618:ILI196650 IVE196618:IVE196650 JFA196618:JFA196650 JOW196618:JOW196650 JYS196618:JYS196650 KIO196618:KIO196650 KSK196618:KSK196650 LCG196618:LCG196650 LMC196618:LMC196650 LVY196618:LVY196650 MFU196618:MFU196650 MPQ196618:MPQ196650 MZM196618:MZM196650 NJI196618:NJI196650 NTE196618:NTE196650 ODA196618:ODA196650 OMW196618:OMW196650 OWS196618:OWS196650 PGO196618:PGO196650 PQK196618:PQK196650 QAG196618:QAG196650 QKC196618:QKC196650 QTY196618:QTY196650 RDU196618:RDU196650 RNQ196618:RNQ196650 RXM196618:RXM196650 SHI196618:SHI196650 SRE196618:SRE196650 TBA196618:TBA196650 TKW196618:TKW196650 TUS196618:TUS196650 UEO196618:UEO196650 UOK196618:UOK196650 UYG196618:UYG196650 VIC196618:VIC196650 VRY196618:VRY196650 WBU196618:WBU196650 WLQ196618:WLQ196650 WVM196618:WVM196650 JA262154:JA262186 SW262154:SW262186 ACS262154:ACS262186 AMO262154:AMO262186 AWK262154:AWK262186 BGG262154:BGG262186 BQC262154:BQC262186 BZY262154:BZY262186 CJU262154:CJU262186 CTQ262154:CTQ262186 DDM262154:DDM262186 DNI262154:DNI262186 DXE262154:DXE262186 EHA262154:EHA262186 EQW262154:EQW262186 FAS262154:FAS262186 FKO262154:FKO262186 FUK262154:FUK262186 GEG262154:GEG262186 GOC262154:GOC262186 GXY262154:GXY262186 HHU262154:HHU262186 HRQ262154:HRQ262186 IBM262154:IBM262186 ILI262154:ILI262186 IVE262154:IVE262186 JFA262154:JFA262186 JOW262154:JOW262186 JYS262154:JYS262186 KIO262154:KIO262186 KSK262154:KSK262186 LCG262154:LCG262186 LMC262154:LMC262186 LVY262154:LVY262186 MFU262154:MFU262186 MPQ262154:MPQ262186 MZM262154:MZM262186 NJI262154:NJI262186 NTE262154:NTE262186 ODA262154:ODA262186 OMW262154:OMW262186 OWS262154:OWS262186 PGO262154:PGO262186 PQK262154:PQK262186 QAG262154:QAG262186 QKC262154:QKC262186 QTY262154:QTY262186 RDU262154:RDU262186 RNQ262154:RNQ262186 RXM262154:RXM262186 SHI262154:SHI262186 SRE262154:SRE262186 TBA262154:TBA262186 TKW262154:TKW262186 TUS262154:TUS262186 UEO262154:UEO262186 UOK262154:UOK262186 UYG262154:UYG262186 VIC262154:VIC262186 VRY262154:VRY262186 WBU262154:WBU262186 WLQ262154:WLQ262186 WVM262154:WVM262186 JA327690:JA327722 SW327690:SW327722 ACS327690:ACS327722 AMO327690:AMO327722 AWK327690:AWK327722 BGG327690:BGG327722 BQC327690:BQC327722 BZY327690:BZY327722 CJU327690:CJU327722 CTQ327690:CTQ327722 DDM327690:DDM327722 DNI327690:DNI327722 DXE327690:DXE327722 EHA327690:EHA327722 EQW327690:EQW327722 FAS327690:FAS327722 FKO327690:FKO327722 FUK327690:FUK327722 GEG327690:GEG327722 GOC327690:GOC327722 GXY327690:GXY327722 HHU327690:HHU327722 HRQ327690:HRQ327722 IBM327690:IBM327722 ILI327690:ILI327722 IVE327690:IVE327722 JFA327690:JFA327722 JOW327690:JOW327722 JYS327690:JYS327722 KIO327690:KIO327722 KSK327690:KSK327722 LCG327690:LCG327722 LMC327690:LMC327722 LVY327690:LVY327722 MFU327690:MFU327722 MPQ327690:MPQ327722 MZM327690:MZM327722 NJI327690:NJI327722 NTE327690:NTE327722 ODA327690:ODA327722 OMW327690:OMW327722 OWS327690:OWS327722 PGO327690:PGO327722 PQK327690:PQK327722 QAG327690:QAG327722 QKC327690:QKC327722 QTY327690:QTY327722 RDU327690:RDU327722 RNQ327690:RNQ327722 RXM327690:RXM327722 SHI327690:SHI327722 SRE327690:SRE327722 TBA327690:TBA327722 TKW327690:TKW327722 TUS327690:TUS327722 UEO327690:UEO327722 UOK327690:UOK327722 UYG327690:UYG327722 VIC327690:VIC327722 VRY327690:VRY327722 WBU327690:WBU327722 WLQ327690:WLQ327722 WVM327690:WVM327722 JA393226:JA393258 SW393226:SW393258 ACS393226:ACS393258 AMO393226:AMO393258 AWK393226:AWK393258 BGG393226:BGG393258 BQC393226:BQC393258 BZY393226:BZY393258 CJU393226:CJU393258 CTQ393226:CTQ393258 DDM393226:DDM393258 DNI393226:DNI393258 DXE393226:DXE393258 EHA393226:EHA393258 EQW393226:EQW393258 FAS393226:FAS393258 FKO393226:FKO393258 FUK393226:FUK393258 GEG393226:GEG393258 GOC393226:GOC393258 GXY393226:GXY393258 HHU393226:HHU393258 HRQ393226:HRQ393258 IBM393226:IBM393258 ILI393226:ILI393258 IVE393226:IVE393258 JFA393226:JFA393258 JOW393226:JOW393258 JYS393226:JYS393258 KIO393226:KIO393258 KSK393226:KSK393258 LCG393226:LCG393258 LMC393226:LMC393258 LVY393226:LVY393258 MFU393226:MFU393258 MPQ393226:MPQ393258 MZM393226:MZM393258 NJI393226:NJI393258 NTE393226:NTE393258 ODA393226:ODA393258 OMW393226:OMW393258 OWS393226:OWS393258 PGO393226:PGO393258 PQK393226:PQK393258 QAG393226:QAG393258 QKC393226:QKC393258 QTY393226:QTY393258 RDU393226:RDU393258 RNQ393226:RNQ393258 RXM393226:RXM393258 SHI393226:SHI393258 SRE393226:SRE393258 TBA393226:TBA393258 TKW393226:TKW393258 TUS393226:TUS393258 UEO393226:UEO393258 UOK393226:UOK393258 UYG393226:UYG393258 VIC393226:VIC393258 VRY393226:VRY393258 WBU393226:WBU393258 WLQ393226:WLQ393258 WVM393226:WVM393258 JA458762:JA458794 SW458762:SW458794 ACS458762:ACS458794 AMO458762:AMO458794 AWK458762:AWK458794 BGG458762:BGG458794 BQC458762:BQC458794 BZY458762:BZY458794 CJU458762:CJU458794 CTQ458762:CTQ458794 DDM458762:DDM458794 DNI458762:DNI458794 DXE458762:DXE458794 EHA458762:EHA458794 EQW458762:EQW458794 FAS458762:FAS458794 FKO458762:FKO458794 FUK458762:FUK458794 GEG458762:GEG458794 GOC458762:GOC458794 GXY458762:GXY458794 HHU458762:HHU458794 HRQ458762:HRQ458794 IBM458762:IBM458794 ILI458762:ILI458794 IVE458762:IVE458794 JFA458762:JFA458794 JOW458762:JOW458794 JYS458762:JYS458794 KIO458762:KIO458794 KSK458762:KSK458794 LCG458762:LCG458794 LMC458762:LMC458794 LVY458762:LVY458794 MFU458762:MFU458794 MPQ458762:MPQ458794 MZM458762:MZM458794 NJI458762:NJI458794 NTE458762:NTE458794 ODA458762:ODA458794 OMW458762:OMW458794 OWS458762:OWS458794 PGO458762:PGO458794 PQK458762:PQK458794 QAG458762:QAG458794 QKC458762:QKC458794 QTY458762:QTY458794 RDU458762:RDU458794 RNQ458762:RNQ458794 RXM458762:RXM458794 SHI458762:SHI458794 SRE458762:SRE458794 TBA458762:TBA458794 TKW458762:TKW458794 TUS458762:TUS458794 UEO458762:UEO458794 UOK458762:UOK458794 UYG458762:UYG458794 VIC458762:VIC458794 VRY458762:VRY458794 WBU458762:WBU458794 WLQ458762:WLQ458794 WVM458762:WVM458794 JA524298:JA524330 SW524298:SW524330 ACS524298:ACS524330 AMO524298:AMO524330 AWK524298:AWK524330 BGG524298:BGG524330 BQC524298:BQC524330 BZY524298:BZY524330 CJU524298:CJU524330 CTQ524298:CTQ524330 DDM524298:DDM524330 DNI524298:DNI524330 DXE524298:DXE524330 EHA524298:EHA524330 EQW524298:EQW524330 FAS524298:FAS524330 FKO524298:FKO524330 FUK524298:FUK524330 GEG524298:GEG524330 GOC524298:GOC524330 GXY524298:GXY524330 HHU524298:HHU524330 HRQ524298:HRQ524330 IBM524298:IBM524330 ILI524298:ILI524330 IVE524298:IVE524330 JFA524298:JFA524330 JOW524298:JOW524330 JYS524298:JYS524330 KIO524298:KIO524330 KSK524298:KSK524330 LCG524298:LCG524330 LMC524298:LMC524330 LVY524298:LVY524330 MFU524298:MFU524330 MPQ524298:MPQ524330 MZM524298:MZM524330 NJI524298:NJI524330 NTE524298:NTE524330 ODA524298:ODA524330 OMW524298:OMW524330 OWS524298:OWS524330 PGO524298:PGO524330 PQK524298:PQK524330 QAG524298:QAG524330 QKC524298:QKC524330 QTY524298:QTY524330 RDU524298:RDU524330 RNQ524298:RNQ524330 RXM524298:RXM524330 SHI524298:SHI524330 SRE524298:SRE524330 TBA524298:TBA524330 TKW524298:TKW524330 TUS524298:TUS524330 UEO524298:UEO524330 UOK524298:UOK524330 UYG524298:UYG524330 VIC524298:VIC524330 VRY524298:VRY524330 WBU524298:WBU524330 WLQ524298:WLQ524330 WVM524298:WVM524330 JA589834:JA589866 SW589834:SW589866 ACS589834:ACS589866 AMO589834:AMO589866 AWK589834:AWK589866 BGG589834:BGG589866 BQC589834:BQC589866 BZY589834:BZY589866 CJU589834:CJU589866 CTQ589834:CTQ589866 DDM589834:DDM589866 DNI589834:DNI589866 DXE589834:DXE589866 EHA589834:EHA589866 EQW589834:EQW589866 FAS589834:FAS589866 FKO589834:FKO589866 FUK589834:FUK589866 GEG589834:GEG589866 GOC589834:GOC589866 GXY589834:GXY589866 HHU589834:HHU589866 HRQ589834:HRQ589866 IBM589834:IBM589866 ILI589834:ILI589866 IVE589834:IVE589866 JFA589834:JFA589866 JOW589834:JOW589866 JYS589834:JYS589866 KIO589834:KIO589866 KSK589834:KSK589866 LCG589834:LCG589866 LMC589834:LMC589866 LVY589834:LVY589866 MFU589834:MFU589866 MPQ589834:MPQ589866 MZM589834:MZM589866 NJI589834:NJI589866 NTE589834:NTE589866 ODA589834:ODA589866 OMW589834:OMW589866 OWS589834:OWS589866 PGO589834:PGO589866 PQK589834:PQK589866 QAG589834:QAG589866 QKC589834:QKC589866 QTY589834:QTY589866 RDU589834:RDU589866 RNQ589834:RNQ589866 RXM589834:RXM589866 SHI589834:SHI589866 SRE589834:SRE589866 TBA589834:TBA589866 TKW589834:TKW589866 TUS589834:TUS589866 UEO589834:UEO589866 UOK589834:UOK589866 UYG589834:UYG589866 VIC589834:VIC589866 VRY589834:VRY589866 WBU589834:WBU589866 WLQ589834:WLQ589866 WVM589834:WVM589866 JA655370:JA655402 SW655370:SW655402 ACS655370:ACS655402 AMO655370:AMO655402 AWK655370:AWK655402 BGG655370:BGG655402 BQC655370:BQC655402 BZY655370:BZY655402 CJU655370:CJU655402 CTQ655370:CTQ655402 DDM655370:DDM655402 DNI655370:DNI655402 DXE655370:DXE655402 EHA655370:EHA655402 EQW655370:EQW655402 FAS655370:FAS655402 FKO655370:FKO655402 FUK655370:FUK655402 GEG655370:GEG655402 GOC655370:GOC655402 GXY655370:GXY655402 HHU655370:HHU655402 HRQ655370:HRQ655402 IBM655370:IBM655402 ILI655370:ILI655402 IVE655370:IVE655402 JFA655370:JFA655402 JOW655370:JOW655402 JYS655370:JYS655402 KIO655370:KIO655402 KSK655370:KSK655402 LCG655370:LCG655402 LMC655370:LMC655402 LVY655370:LVY655402 MFU655370:MFU655402 MPQ655370:MPQ655402 MZM655370:MZM655402 NJI655370:NJI655402 NTE655370:NTE655402 ODA655370:ODA655402 OMW655370:OMW655402 OWS655370:OWS655402 PGO655370:PGO655402 PQK655370:PQK655402 QAG655370:QAG655402 QKC655370:QKC655402 QTY655370:QTY655402 RDU655370:RDU655402 RNQ655370:RNQ655402 RXM655370:RXM655402 SHI655370:SHI655402 SRE655370:SRE655402 TBA655370:TBA655402 TKW655370:TKW655402 TUS655370:TUS655402 UEO655370:UEO655402 UOK655370:UOK655402 UYG655370:UYG655402 VIC655370:VIC655402 VRY655370:VRY655402 WBU655370:WBU655402 WLQ655370:WLQ655402 WVM655370:WVM655402 JA720906:JA720938 SW720906:SW720938 ACS720906:ACS720938 AMO720906:AMO720938 AWK720906:AWK720938 BGG720906:BGG720938 BQC720906:BQC720938 BZY720906:BZY720938 CJU720906:CJU720938 CTQ720906:CTQ720938 DDM720906:DDM720938 DNI720906:DNI720938 DXE720906:DXE720938 EHA720906:EHA720938 EQW720906:EQW720938 FAS720906:FAS720938 FKO720906:FKO720938 FUK720906:FUK720938 GEG720906:GEG720938 GOC720906:GOC720938 GXY720906:GXY720938 HHU720906:HHU720938 HRQ720906:HRQ720938 IBM720906:IBM720938 ILI720906:ILI720938 IVE720906:IVE720938 JFA720906:JFA720938 JOW720906:JOW720938 JYS720906:JYS720938 KIO720906:KIO720938 KSK720906:KSK720938 LCG720906:LCG720938 LMC720906:LMC720938 LVY720906:LVY720938 MFU720906:MFU720938 MPQ720906:MPQ720938 MZM720906:MZM720938 NJI720906:NJI720938 NTE720906:NTE720938 ODA720906:ODA720938 OMW720906:OMW720938 OWS720906:OWS720938 PGO720906:PGO720938 PQK720906:PQK720938 QAG720906:QAG720938 QKC720906:QKC720938 QTY720906:QTY720938 RDU720906:RDU720938 RNQ720906:RNQ720938 RXM720906:RXM720938 SHI720906:SHI720938 SRE720906:SRE720938 TBA720906:TBA720938 TKW720906:TKW720938 TUS720906:TUS720938 UEO720906:UEO720938 UOK720906:UOK720938 UYG720906:UYG720938 VIC720906:VIC720938 VRY720906:VRY720938 WBU720906:WBU720938 WLQ720906:WLQ720938 WVM720906:WVM720938 JA786442:JA786474 SW786442:SW786474 ACS786442:ACS786474 AMO786442:AMO786474 AWK786442:AWK786474 BGG786442:BGG786474 BQC786442:BQC786474 BZY786442:BZY786474 CJU786442:CJU786474 CTQ786442:CTQ786474 DDM786442:DDM786474 DNI786442:DNI786474 DXE786442:DXE786474 EHA786442:EHA786474 EQW786442:EQW786474 FAS786442:FAS786474 FKO786442:FKO786474 FUK786442:FUK786474 GEG786442:GEG786474 GOC786442:GOC786474 GXY786442:GXY786474 HHU786442:HHU786474 HRQ786442:HRQ786474 IBM786442:IBM786474 ILI786442:ILI786474 IVE786442:IVE786474 JFA786442:JFA786474 JOW786442:JOW786474 JYS786442:JYS786474 KIO786442:KIO786474 KSK786442:KSK786474 LCG786442:LCG786474 LMC786442:LMC786474 LVY786442:LVY786474 MFU786442:MFU786474 MPQ786442:MPQ786474 MZM786442:MZM786474 NJI786442:NJI786474 NTE786442:NTE786474 ODA786442:ODA786474 OMW786442:OMW786474 OWS786442:OWS786474 PGO786442:PGO786474 PQK786442:PQK786474 QAG786442:QAG786474 QKC786442:QKC786474 QTY786442:QTY786474 RDU786442:RDU786474 RNQ786442:RNQ786474 RXM786442:RXM786474 SHI786442:SHI786474 SRE786442:SRE786474 TBA786442:TBA786474 TKW786442:TKW786474 TUS786442:TUS786474 UEO786442:UEO786474 UOK786442:UOK786474 UYG786442:UYG786474 VIC786442:VIC786474 VRY786442:VRY786474 WBU786442:WBU786474 WLQ786442:WLQ786474 WVM786442:WVM786474 JA851978:JA852010 SW851978:SW852010 ACS851978:ACS852010 AMO851978:AMO852010 AWK851978:AWK852010 BGG851978:BGG852010 BQC851978:BQC852010 BZY851978:BZY852010 CJU851978:CJU852010 CTQ851978:CTQ852010 DDM851978:DDM852010 DNI851978:DNI852010 DXE851978:DXE852010 EHA851978:EHA852010 EQW851978:EQW852010 FAS851978:FAS852010 FKO851978:FKO852010 FUK851978:FUK852010 GEG851978:GEG852010 GOC851978:GOC852010 GXY851978:GXY852010 HHU851978:HHU852010 HRQ851978:HRQ852010 IBM851978:IBM852010 ILI851978:ILI852010 IVE851978:IVE852010 JFA851978:JFA852010 JOW851978:JOW852010 JYS851978:JYS852010 KIO851978:KIO852010 KSK851978:KSK852010 LCG851978:LCG852010 LMC851978:LMC852010 LVY851978:LVY852010 MFU851978:MFU852010 MPQ851978:MPQ852010 MZM851978:MZM852010 NJI851978:NJI852010 NTE851978:NTE852010 ODA851978:ODA852010 OMW851978:OMW852010 OWS851978:OWS852010 PGO851978:PGO852010 PQK851978:PQK852010 QAG851978:QAG852010 QKC851978:QKC852010 QTY851978:QTY852010 RDU851978:RDU852010 RNQ851978:RNQ852010 RXM851978:RXM852010 SHI851978:SHI852010 SRE851978:SRE852010 TBA851978:TBA852010 TKW851978:TKW852010 TUS851978:TUS852010 UEO851978:UEO852010 UOK851978:UOK852010 UYG851978:UYG852010 VIC851978:VIC852010 VRY851978:VRY852010 WBU851978:WBU852010 WLQ851978:WLQ852010 WVM851978:WVM852010 JA917514:JA917546 SW917514:SW917546 ACS917514:ACS917546 AMO917514:AMO917546 AWK917514:AWK917546 BGG917514:BGG917546 BQC917514:BQC917546 BZY917514:BZY917546 CJU917514:CJU917546 CTQ917514:CTQ917546 DDM917514:DDM917546 DNI917514:DNI917546 DXE917514:DXE917546 EHA917514:EHA917546 EQW917514:EQW917546 FAS917514:FAS917546 FKO917514:FKO917546 FUK917514:FUK917546 GEG917514:GEG917546 GOC917514:GOC917546 GXY917514:GXY917546 HHU917514:HHU917546 HRQ917514:HRQ917546 IBM917514:IBM917546 ILI917514:ILI917546 IVE917514:IVE917546 JFA917514:JFA917546 JOW917514:JOW917546 JYS917514:JYS917546 KIO917514:KIO917546 KSK917514:KSK917546 LCG917514:LCG917546 LMC917514:LMC917546 LVY917514:LVY917546 MFU917514:MFU917546 MPQ917514:MPQ917546 MZM917514:MZM917546 NJI917514:NJI917546 NTE917514:NTE917546 ODA917514:ODA917546 OMW917514:OMW917546 OWS917514:OWS917546 PGO917514:PGO917546 PQK917514:PQK917546 QAG917514:QAG917546 QKC917514:QKC917546 QTY917514:QTY917546 RDU917514:RDU917546 RNQ917514:RNQ917546 RXM917514:RXM917546 SHI917514:SHI917546 SRE917514:SRE917546 TBA917514:TBA917546 TKW917514:TKW917546 TUS917514:TUS917546 UEO917514:UEO917546 UOK917514:UOK917546 UYG917514:UYG917546 VIC917514:VIC917546 VRY917514:VRY917546 WBU917514:WBU917546 WLQ917514:WLQ917546 WVM917514:WVM917546 JA983050:JA983082 SW983050:SW983082 ACS983050:ACS983082 AMO983050:AMO983082 AWK983050:AWK983082 BGG983050:BGG983082 BQC983050:BQC983082 BZY983050:BZY983082 CJU983050:CJU983082 CTQ983050:CTQ983082 DDM983050:DDM983082 DNI983050:DNI983082 DXE983050:DXE983082 EHA983050:EHA983082 EQW983050:EQW983082 FAS983050:FAS983082 FKO983050:FKO983082 FUK983050:FUK983082 GEG983050:GEG983082 GOC983050:GOC983082 GXY983050:GXY983082 HHU983050:HHU983082 HRQ983050:HRQ983082 IBM983050:IBM983082 ILI983050:ILI983082 IVE983050:IVE983082 JFA983050:JFA983082 JOW983050:JOW983082 JYS983050:JYS983082 KIO983050:KIO983082 KSK983050:KSK983082 LCG983050:LCG983082 LMC983050:LMC983082 LVY983050:LVY983082 MFU983050:MFU983082 MPQ983050:MPQ983082 MZM983050:MZM983082 NJI983050:NJI983082 NTE983050:NTE983082 ODA983050:ODA983082 OMW983050:OMW983082 OWS983050:OWS983082 PGO983050:PGO983082 PQK983050:PQK983082 QAG983050:QAG983082 QKC983050:QKC983082 QTY983050:QTY983082 RDU983050:RDU983082 RNQ983050:RNQ983082 RXM983050:RXM983082 SHI983050:SHI983082 SRE983050:SRE983082 TBA983050:TBA983082 TKW983050:TKW983082 TUS983050:TUS983082 UEO983050:UEO983082 UOK983050:UOK983082 UYG983050:UYG983082 VIC983050:VIC983082 VRY983050:VRY983082 WBU983050:WBU983082 WLQ983050:WLQ983082 WVM983050:WVM983082 D10:D100 D65546:D65578 D131082:D131114 D196618:D196650 D262154:D262186 D327690:D327722 D393226:D393258 D458762:D458794 D524298:D524330 D589834:D589866 D655370:D655402 D720906:D720938 D786442:D786474 D851978:D852010 D917514:D917546 D983050:D983082" xr:uid="{D092FE40-D3D4-40BA-8CD5-E63AFA35BF4A}">
      <formula1>"1, 2, 3, 4"</formula1>
    </dataValidation>
    <dataValidation type="list" allowBlank="1" showInputMessage="1" showErrorMessage="1" sqref="F10:F100 IX10:IX42 ST10:ST42 ACP10:ACP42 AML10:AML42 AWH10:AWH42 BGD10:BGD42 BPZ10:BPZ42 BZV10:BZV42 CJR10:CJR42 CTN10:CTN42 DDJ10:DDJ42 DNF10:DNF42 DXB10:DXB42 EGX10:EGX42 EQT10:EQT42 FAP10:FAP42 FKL10:FKL42 FUH10:FUH42 GED10:GED42 GNZ10:GNZ42 GXV10:GXV42 HHR10:HHR42 HRN10:HRN42 IBJ10:IBJ42 ILF10:ILF42 IVB10:IVB42 JEX10:JEX42 JOT10:JOT42 JYP10:JYP42 KIL10:KIL42 KSH10:KSH42 LCD10:LCD42 LLZ10:LLZ42 LVV10:LVV42 MFR10:MFR42 MPN10:MPN42 MZJ10:MZJ42 NJF10:NJF42 NTB10:NTB42 OCX10:OCX42 OMT10:OMT42 OWP10:OWP42 PGL10:PGL42 PQH10:PQH42 QAD10:QAD42 QJZ10:QJZ42 QTV10:QTV42 RDR10:RDR42 RNN10:RNN42 RXJ10:RXJ42 SHF10:SHF42 SRB10:SRB42 TAX10:TAX42 TKT10:TKT42 TUP10:TUP42 UEL10:UEL42 UOH10:UOH42 UYD10:UYD42 VHZ10:VHZ42 VRV10:VRV42 WBR10:WBR42 WLN10:WLN42 WVJ10:WVJ42 F65546:F65578 IX65546:IX65578 ST65546:ST65578 ACP65546:ACP65578 AML65546:AML65578 AWH65546:AWH65578 BGD65546:BGD65578 BPZ65546:BPZ65578 BZV65546:BZV65578 CJR65546:CJR65578 CTN65546:CTN65578 DDJ65546:DDJ65578 DNF65546:DNF65578 DXB65546:DXB65578 EGX65546:EGX65578 EQT65546:EQT65578 FAP65546:FAP65578 FKL65546:FKL65578 FUH65546:FUH65578 GED65546:GED65578 GNZ65546:GNZ65578 GXV65546:GXV65578 HHR65546:HHR65578 HRN65546:HRN65578 IBJ65546:IBJ65578 ILF65546:ILF65578 IVB65546:IVB65578 JEX65546:JEX65578 JOT65546:JOT65578 JYP65546:JYP65578 KIL65546:KIL65578 KSH65546:KSH65578 LCD65546:LCD65578 LLZ65546:LLZ65578 LVV65546:LVV65578 MFR65546:MFR65578 MPN65546:MPN65578 MZJ65546:MZJ65578 NJF65546:NJF65578 NTB65546:NTB65578 OCX65546:OCX65578 OMT65546:OMT65578 OWP65546:OWP65578 PGL65546:PGL65578 PQH65546:PQH65578 QAD65546:QAD65578 QJZ65546:QJZ65578 QTV65546:QTV65578 RDR65546:RDR65578 RNN65546:RNN65578 RXJ65546:RXJ65578 SHF65546:SHF65578 SRB65546:SRB65578 TAX65546:TAX65578 TKT65546:TKT65578 TUP65546:TUP65578 UEL65546:UEL65578 UOH65546:UOH65578 UYD65546:UYD65578 VHZ65546:VHZ65578 VRV65546:VRV65578 WBR65546:WBR65578 WLN65546:WLN65578 WVJ65546:WVJ65578 F131082:F131114 IX131082:IX131114 ST131082:ST131114 ACP131082:ACP131114 AML131082:AML131114 AWH131082:AWH131114 BGD131082:BGD131114 BPZ131082:BPZ131114 BZV131082:BZV131114 CJR131082:CJR131114 CTN131082:CTN131114 DDJ131082:DDJ131114 DNF131082:DNF131114 DXB131082:DXB131114 EGX131082:EGX131114 EQT131082:EQT131114 FAP131082:FAP131114 FKL131082:FKL131114 FUH131082:FUH131114 GED131082:GED131114 GNZ131082:GNZ131114 GXV131082:GXV131114 HHR131082:HHR131114 HRN131082:HRN131114 IBJ131082:IBJ131114 ILF131082:ILF131114 IVB131082:IVB131114 JEX131082:JEX131114 JOT131082:JOT131114 JYP131082:JYP131114 KIL131082:KIL131114 KSH131082:KSH131114 LCD131082:LCD131114 LLZ131082:LLZ131114 LVV131082:LVV131114 MFR131082:MFR131114 MPN131082:MPN131114 MZJ131082:MZJ131114 NJF131082:NJF131114 NTB131082:NTB131114 OCX131082:OCX131114 OMT131082:OMT131114 OWP131082:OWP131114 PGL131082:PGL131114 PQH131082:PQH131114 QAD131082:QAD131114 QJZ131082:QJZ131114 QTV131082:QTV131114 RDR131082:RDR131114 RNN131082:RNN131114 RXJ131082:RXJ131114 SHF131082:SHF131114 SRB131082:SRB131114 TAX131082:TAX131114 TKT131082:TKT131114 TUP131082:TUP131114 UEL131082:UEL131114 UOH131082:UOH131114 UYD131082:UYD131114 VHZ131082:VHZ131114 VRV131082:VRV131114 WBR131082:WBR131114 WLN131082:WLN131114 WVJ131082:WVJ131114 F196618:F196650 IX196618:IX196650 ST196618:ST196650 ACP196618:ACP196650 AML196618:AML196650 AWH196618:AWH196650 BGD196618:BGD196650 BPZ196618:BPZ196650 BZV196618:BZV196650 CJR196618:CJR196650 CTN196618:CTN196650 DDJ196618:DDJ196650 DNF196618:DNF196650 DXB196618:DXB196650 EGX196618:EGX196650 EQT196618:EQT196650 FAP196618:FAP196650 FKL196618:FKL196650 FUH196618:FUH196650 GED196618:GED196650 GNZ196618:GNZ196650 GXV196618:GXV196650 HHR196618:HHR196650 HRN196618:HRN196650 IBJ196618:IBJ196650 ILF196618:ILF196650 IVB196618:IVB196650 JEX196618:JEX196650 JOT196618:JOT196650 JYP196618:JYP196650 KIL196618:KIL196650 KSH196618:KSH196650 LCD196618:LCD196650 LLZ196618:LLZ196650 LVV196618:LVV196650 MFR196618:MFR196650 MPN196618:MPN196650 MZJ196618:MZJ196650 NJF196618:NJF196650 NTB196618:NTB196650 OCX196618:OCX196650 OMT196618:OMT196650 OWP196618:OWP196650 PGL196618:PGL196650 PQH196618:PQH196650 QAD196618:QAD196650 QJZ196618:QJZ196650 QTV196618:QTV196650 RDR196618:RDR196650 RNN196618:RNN196650 RXJ196618:RXJ196650 SHF196618:SHF196650 SRB196618:SRB196650 TAX196618:TAX196650 TKT196618:TKT196650 TUP196618:TUP196650 UEL196618:UEL196650 UOH196618:UOH196650 UYD196618:UYD196650 VHZ196618:VHZ196650 VRV196618:VRV196650 WBR196618:WBR196650 WLN196618:WLN196650 WVJ196618:WVJ196650 F262154:F262186 IX262154:IX262186 ST262154:ST262186 ACP262154:ACP262186 AML262154:AML262186 AWH262154:AWH262186 BGD262154:BGD262186 BPZ262154:BPZ262186 BZV262154:BZV262186 CJR262154:CJR262186 CTN262154:CTN262186 DDJ262154:DDJ262186 DNF262154:DNF262186 DXB262154:DXB262186 EGX262154:EGX262186 EQT262154:EQT262186 FAP262154:FAP262186 FKL262154:FKL262186 FUH262154:FUH262186 GED262154:GED262186 GNZ262154:GNZ262186 GXV262154:GXV262186 HHR262154:HHR262186 HRN262154:HRN262186 IBJ262154:IBJ262186 ILF262154:ILF262186 IVB262154:IVB262186 JEX262154:JEX262186 JOT262154:JOT262186 JYP262154:JYP262186 KIL262154:KIL262186 KSH262154:KSH262186 LCD262154:LCD262186 LLZ262154:LLZ262186 LVV262154:LVV262186 MFR262154:MFR262186 MPN262154:MPN262186 MZJ262154:MZJ262186 NJF262154:NJF262186 NTB262154:NTB262186 OCX262154:OCX262186 OMT262154:OMT262186 OWP262154:OWP262186 PGL262154:PGL262186 PQH262154:PQH262186 QAD262154:QAD262186 QJZ262154:QJZ262186 QTV262154:QTV262186 RDR262154:RDR262186 RNN262154:RNN262186 RXJ262154:RXJ262186 SHF262154:SHF262186 SRB262154:SRB262186 TAX262154:TAX262186 TKT262154:TKT262186 TUP262154:TUP262186 UEL262154:UEL262186 UOH262154:UOH262186 UYD262154:UYD262186 VHZ262154:VHZ262186 VRV262154:VRV262186 WBR262154:WBR262186 WLN262154:WLN262186 WVJ262154:WVJ262186 F327690:F327722 IX327690:IX327722 ST327690:ST327722 ACP327690:ACP327722 AML327690:AML327722 AWH327690:AWH327722 BGD327690:BGD327722 BPZ327690:BPZ327722 BZV327690:BZV327722 CJR327690:CJR327722 CTN327690:CTN327722 DDJ327690:DDJ327722 DNF327690:DNF327722 DXB327690:DXB327722 EGX327690:EGX327722 EQT327690:EQT327722 FAP327690:FAP327722 FKL327690:FKL327722 FUH327690:FUH327722 GED327690:GED327722 GNZ327690:GNZ327722 GXV327690:GXV327722 HHR327690:HHR327722 HRN327690:HRN327722 IBJ327690:IBJ327722 ILF327690:ILF327722 IVB327690:IVB327722 JEX327690:JEX327722 JOT327690:JOT327722 JYP327690:JYP327722 KIL327690:KIL327722 KSH327690:KSH327722 LCD327690:LCD327722 LLZ327690:LLZ327722 LVV327690:LVV327722 MFR327690:MFR327722 MPN327690:MPN327722 MZJ327690:MZJ327722 NJF327690:NJF327722 NTB327690:NTB327722 OCX327690:OCX327722 OMT327690:OMT327722 OWP327690:OWP327722 PGL327690:PGL327722 PQH327690:PQH327722 QAD327690:QAD327722 QJZ327690:QJZ327722 QTV327690:QTV327722 RDR327690:RDR327722 RNN327690:RNN327722 RXJ327690:RXJ327722 SHF327690:SHF327722 SRB327690:SRB327722 TAX327690:TAX327722 TKT327690:TKT327722 TUP327690:TUP327722 UEL327690:UEL327722 UOH327690:UOH327722 UYD327690:UYD327722 VHZ327690:VHZ327722 VRV327690:VRV327722 WBR327690:WBR327722 WLN327690:WLN327722 WVJ327690:WVJ327722 F393226:F393258 IX393226:IX393258 ST393226:ST393258 ACP393226:ACP393258 AML393226:AML393258 AWH393226:AWH393258 BGD393226:BGD393258 BPZ393226:BPZ393258 BZV393226:BZV393258 CJR393226:CJR393258 CTN393226:CTN393258 DDJ393226:DDJ393258 DNF393226:DNF393258 DXB393226:DXB393258 EGX393226:EGX393258 EQT393226:EQT393258 FAP393226:FAP393258 FKL393226:FKL393258 FUH393226:FUH393258 GED393226:GED393258 GNZ393226:GNZ393258 GXV393226:GXV393258 HHR393226:HHR393258 HRN393226:HRN393258 IBJ393226:IBJ393258 ILF393226:ILF393258 IVB393226:IVB393258 JEX393226:JEX393258 JOT393226:JOT393258 JYP393226:JYP393258 KIL393226:KIL393258 KSH393226:KSH393258 LCD393226:LCD393258 LLZ393226:LLZ393258 LVV393226:LVV393258 MFR393226:MFR393258 MPN393226:MPN393258 MZJ393226:MZJ393258 NJF393226:NJF393258 NTB393226:NTB393258 OCX393226:OCX393258 OMT393226:OMT393258 OWP393226:OWP393258 PGL393226:PGL393258 PQH393226:PQH393258 QAD393226:QAD393258 QJZ393226:QJZ393258 QTV393226:QTV393258 RDR393226:RDR393258 RNN393226:RNN393258 RXJ393226:RXJ393258 SHF393226:SHF393258 SRB393226:SRB393258 TAX393226:TAX393258 TKT393226:TKT393258 TUP393226:TUP393258 UEL393226:UEL393258 UOH393226:UOH393258 UYD393226:UYD393258 VHZ393226:VHZ393258 VRV393226:VRV393258 WBR393226:WBR393258 WLN393226:WLN393258 WVJ393226:WVJ393258 F458762:F458794 IX458762:IX458794 ST458762:ST458794 ACP458762:ACP458794 AML458762:AML458794 AWH458762:AWH458794 BGD458762:BGD458794 BPZ458762:BPZ458794 BZV458762:BZV458794 CJR458762:CJR458794 CTN458762:CTN458794 DDJ458762:DDJ458794 DNF458762:DNF458794 DXB458762:DXB458794 EGX458762:EGX458794 EQT458762:EQT458794 FAP458762:FAP458794 FKL458762:FKL458794 FUH458762:FUH458794 GED458762:GED458794 GNZ458762:GNZ458794 GXV458762:GXV458794 HHR458762:HHR458794 HRN458762:HRN458794 IBJ458762:IBJ458794 ILF458762:ILF458794 IVB458762:IVB458794 JEX458762:JEX458794 JOT458762:JOT458794 JYP458762:JYP458794 KIL458762:KIL458794 KSH458762:KSH458794 LCD458762:LCD458794 LLZ458762:LLZ458794 LVV458762:LVV458794 MFR458762:MFR458794 MPN458762:MPN458794 MZJ458762:MZJ458794 NJF458762:NJF458794 NTB458762:NTB458794 OCX458762:OCX458794 OMT458762:OMT458794 OWP458762:OWP458794 PGL458762:PGL458794 PQH458762:PQH458794 QAD458762:QAD458794 QJZ458762:QJZ458794 QTV458762:QTV458794 RDR458762:RDR458794 RNN458762:RNN458794 RXJ458762:RXJ458794 SHF458762:SHF458794 SRB458762:SRB458794 TAX458762:TAX458794 TKT458762:TKT458794 TUP458762:TUP458794 UEL458762:UEL458794 UOH458762:UOH458794 UYD458762:UYD458794 VHZ458762:VHZ458794 VRV458762:VRV458794 WBR458762:WBR458794 WLN458762:WLN458794 WVJ458762:WVJ458794 F524298:F524330 IX524298:IX524330 ST524298:ST524330 ACP524298:ACP524330 AML524298:AML524330 AWH524298:AWH524330 BGD524298:BGD524330 BPZ524298:BPZ524330 BZV524298:BZV524330 CJR524298:CJR524330 CTN524298:CTN524330 DDJ524298:DDJ524330 DNF524298:DNF524330 DXB524298:DXB524330 EGX524298:EGX524330 EQT524298:EQT524330 FAP524298:FAP524330 FKL524298:FKL524330 FUH524298:FUH524330 GED524298:GED524330 GNZ524298:GNZ524330 GXV524298:GXV524330 HHR524298:HHR524330 HRN524298:HRN524330 IBJ524298:IBJ524330 ILF524298:ILF524330 IVB524298:IVB524330 JEX524298:JEX524330 JOT524298:JOT524330 JYP524298:JYP524330 KIL524298:KIL524330 KSH524298:KSH524330 LCD524298:LCD524330 LLZ524298:LLZ524330 LVV524298:LVV524330 MFR524298:MFR524330 MPN524298:MPN524330 MZJ524298:MZJ524330 NJF524298:NJF524330 NTB524298:NTB524330 OCX524298:OCX524330 OMT524298:OMT524330 OWP524298:OWP524330 PGL524298:PGL524330 PQH524298:PQH524330 QAD524298:QAD524330 QJZ524298:QJZ524330 QTV524298:QTV524330 RDR524298:RDR524330 RNN524298:RNN524330 RXJ524298:RXJ524330 SHF524298:SHF524330 SRB524298:SRB524330 TAX524298:TAX524330 TKT524298:TKT524330 TUP524298:TUP524330 UEL524298:UEL524330 UOH524298:UOH524330 UYD524298:UYD524330 VHZ524298:VHZ524330 VRV524298:VRV524330 WBR524298:WBR524330 WLN524298:WLN524330 WVJ524298:WVJ524330 F589834:F589866 IX589834:IX589866 ST589834:ST589866 ACP589834:ACP589866 AML589834:AML589866 AWH589834:AWH589866 BGD589834:BGD589866 BPZ589834:BPZ589866 BZV589834:BZV589866 CJR589834:CJR589866 CTN589834:CTN589866 DDJ589834:DDJ589866 DNF589834:DNF589866 DXB589834:DXB589866 EGX589834:EGX589866 EQT589834:EQT589866 FAP589834:FAP589866 FKL589834:FKL589866 FUH589834:FUH589866 GED589834:GED589866 GNZ589834:GNZ589866 GXV589834:GXV589866 HHR589834:HHR589866 HRN589834:HRN589866 IBJ589834:IBJ589866 ILF589834:ILF589866 IVB589834:IVB589866 JEX589834:JEX589866 JOT589834:JOT589866 JYP589834:JYP589866 KIL589834:KIL589866 KSH589834:KSH589866 LCD589834:LCD589866 LLZ589834:LLZ589866 LVV589834:LVV589866 MFR589834:MFR589866 MPN589834:MPN589866 MZJ589834:MZJ589866 NJF589834:NJF589866 NTB589834:NTB589866 OCX589834:OCX589866 OMT589834:OMT589866 OWP589834:OWP589866 PGL589834:PGL589866 PQH589834:PQH589866 QAD589834:QAD589866 QJZ589834:QJZ589866 QTV589834:QTV589866 RDR589834:RDR589866 RNN589834:RNN589866 RXJ589834:RXJ589866 SHF589834:SHF589866 SRB589834:SRB589866 TAX589834:TAX589866 TKT589834:TKT589866 TUP589834:TUP589866 UEL589834:UEL589866 UOH589834:UOH589866 UYD589834:UYD589866 VHZ589834:VHZ589866 VRV589834:VRV589866 WBR589834:WBR589866 WLN589834:WLN589866 WVJ589834:WVJ589866 F655370:F655402 IX655370:IX655402 ST655370:ST655402 ACP655370:ACP655402 AML655370:AML655402 AWH655370:AWH655402 BGD655370:BGD655402 BPZ655370:BPZ655402 BZV655370:BZV655402 CJR655370:CJR655402 CTN655370:CTN655402 DDJ655370:DDJ655402 DNF655370:DNF655402 DXB655370:DXB655402 EGX655370:EGX655402 EQT655370:EQT655402 FAP655370:FAP655402 FKL655370:FKL655402 FUH655370:FUH655402 GED655370:GED655402 GNZ655370:GNZ655402 GXV655370:GXV655402 HHR655370:HHR655402 HRN655370:HRN655402 IBJ655370:IBJ655402 ILF655370:ILF655402 IVB655370:IVB655402 JEX655370:JEX655402 JOT655370:JOT655402 JYP655370:JYP655402 KIL655370:KIL655402 KSH655370:KSH655402 LCD655370:LCD655402 LLZ655370:LLZ655402 LVV655370:LVV655402 MFR655370:MFR655402 MPN655370:MPN655402 MZJ655370:MZJ655402 NJF655370:NJF655402 NTB655370:NTB655402 OCX655370:OCX655402 OMT655370:OMT655402 OWP655370:OWP655402 PGL655370:PGL655402 PQH655370:PQH655402 QAD655370:QAD655402 QJZ655370:QJZ655402 QTV655370:QTV655402 RDR655370:RDR655402 RNN655370:RNN655402 RXJ655370:RXJ655402 SHF655370:SHF655402 SRB655370:SRB655402 TAX655370:TAX655402 TKT655370:TKT655402 TUP655370:TUP655402 UEL655370:UEL655402 UOH655370:UOH655402 UYD655370:UYD655402 VHZ655370:VHZ655402 VRV655370:VRV655402 WBR655370:WBR655402 WLN655370:WLN655402 WVJ655370:WVJ655402 F720906:F720938 IX720906:IX720938 ST720906:ST720938 ACP720906:ACP720938 AML720906:AML720938 AWH720906:AWH720938 BGD720906:BGD720938 BPZ720906:BPZ720938 BZV720906:BZV720938 CJR720906:CJR720938 CTN720906:CTN720938 DDJ720906:DDJ720938 DNF720906:DNF720938 DXB720906:DXB720938 EGX720906:EGX720938 EQT720906:EQT720938 FAP720906:FAP720938 FKL720906:FKL720938 FUH720906:FUH720938 GED720906:GED720938 GNZ720906:GNZ720938 GXV720906:GXV720938 HHR720906:HHR720938 HRN720906:HRN720938 IBJ720906:IBJ720938 ILF720906:ILF720938 IVB720906:IVB720938 JEX720906:JEX720938 JOT720906:JOT720938 JYP720906:JYP720938 KIL720906:KIL720938 KSH720906:KSH720938 LCD720906:LCD720938 LLZ720906:LLZ720938 LVV720906:LVV720938 MFR720906:MFR720938 MPN720906:MPN720938 MZJ720906:MZJ720938 NJF720906:NJF720938 NTB720906:NTB720938 OCX720906:OCX720938 OMT720906:OMT720938 OWP720906:OWP720938 PGL720906:PGL720938 PQH720906:PQH720938 QAD720906:QAD720938 QJZ720906:QJZ720938 QTV720906:QTV720938 RDR720906:RDR720938 RNN720906:RNN720938 RXJ720906:RXJ720938 SHF720906:SHF720938 SRB720906:SRB720938 TAX720906:TAX720938 TKT720906:TKT720938 TUP720906:TUP720938 UEL720906:UEL720938 UOH720906:UOH720938 UYD720906:UYD720938 VHZ720906:VHZ720938 VRV720906:VRV720938 WBR720906:WBR720938 WLN720906:WLN720938 WVJ720906:WVJ720938 F786442:F786474 IX786442:IX786474 ST786442:ST786474 ACP786442:ACP786474 AML786442:AML786474 AWH786442:AWH786474 BGD786442:BGD786474 BPZ786442:BPZ786474 BZV786442:BZV786474 CJR786442:CJR786474 CTN786442:CTN786474 DDJ786442:DDJ786474 DNF786442:DNF786474 DXB786442:DXB786474 EGX786442:EGX786474 EQT786442:EQT786474 FAP786442:FAP786474 FKL786442:FKL786474 FUH786442:FUH786474 GED786442:GED786474 GNZ786442:GNZ786474 GXV786442:GXV786474 HHR786442:HHR786474 HRN786442:HRN786474 IBJ786442:IBJ786474 ILF786442:ILF786474 IVB786442:IVB786474 JEX786442:JEX786474 JOT786442:JOT786474 JYP786442:JYP786474 KIL786442:KIL786474 KSH786442:KSH786474 LCD786442:LCD786474 LLZ786442:LLZ786474 LVV786442:LVV786474 MFR786442:MFR786474 MPN786442:MPN786474 MZJ786442:MZJ786474 NJF786442:NJF786474 NTB786442:NTB786474 OCX786442:OCX786474 OMT786442:OMT786474 OWP786442:OWP786474 PGL786442:PGL786474 PQH786442:PQH786474 QAD786442:QAD786474 QJZ786442:QJZ786474 QTV786442:QTV786474 RDR786442:RDR786474 RNN786442:RNN786474 RXJ786442:RXJ786474 SHF786442:SHF786474 SRB786442:SRB786474 TAX786442:TAX786474 TKT786442:TKT786474 TUP786442:TUP786474 UEL786442:UEL786474 UOH786442:UOH786474 UYD786442:UYD786474 VHZ786442:VHZ786474 VRV786442:VRV786474 WBR786442:WBR786474 WLN786442:WLN786474 WVJ786442:WVJ786474 F851978:F852010 IX851978:IX852010 ST851978:ST852010 ACP851978:ACP852010 AML851978:AML852010 AWH851978:AWH852010 BGD851978:BGD852010 BPZ851978:BPZ852010 BZV851978:BZV852010 CJR851978:CJR852010 CTN851978:CTN852010 DDJ851978:DDJ852010 DNF851978:DNF852010 DXB851978:DXB852010 EGX851978:EGX852010 EQT851978:EQT852010 FAP851978:FAP852010 FKL851978:FKL852010 FUH851978:FUH852010 GED851978:GED852010 GNZ851978:GNZ852010 GXV851978:GXV852010 HHR851978:HHR852010 HRN851978:HRN852010 IBJ851978:IBJ852010 ILF851978:ILF852010 IVB851978:IVB852010 JEX851978:JEX852010 JOT851978:JOT852010 JYP851978:JYP852010 KIL851978:KIL852010 KSH851978:KSH852010 LCD851978:LCD852010 LLZ851978:LLZ852010 LVV851978:LVV852010 MFR851978:MFR852010 MPN851978:MPN852010 MZJ851978:MZJ852010 NJF851978:NJF852010 NTB851978:NTB852010 OCX851978:OCX852010 OMT851978:OMT852010 OWP851978:OWP852010 PGL851978:PGL852010 PQH851978:PQH852010 QAD851978:QAD852010 QJZ851978:QJZ852010 QTV851978:QTV852010 RDR851978:RDR852010 RNN851978:RNN852010 RXJ851978:RXJ852010 SHF851978:SHF852010 SRB851978:SRB852010 TAX851978:TAX852010 TKT851978:TKT852010 TUP851978:TUP852010 UEL851978:UEL852010 UOH851978:UOH852010 UYD851978:UYD852010 VHZ851978:VHZ852010 VRV851978:VRV852010 WBR851978:WBR852010 WLN851978:WLN852010 WVJ851978:WVJ852010 F917514:F917546 IX917514:IX917546 ST917514:ST917546 ACP917514:ACP917546 AML917514:AML917546 AWH917514:AWH917546 BGD917514:BGD917546 BPZ917514:BPZ917546 BZV917514:BZV917546 CJR917514:CJR917546 CTN917514:CTN917546 DDJ917514:DDJ917546 DNF917514:DNF917546 DXB917514:DXB917546 EGX917514:EGX917546 EQT917514:EQT917546 FAP917514:FAP917546 FKL917514:FKL917546 FUH917514:FUH917546 GED917514:GED917546 GNZ917514:GNZ917546 GXV917514:GXV917546 HHR917514:HHR917546 HRN917514:HRN917546 IBJ917514:IBJ917546 ILF917514:ILF917546 IVB917514:IVB917546 JEX917514:JEX917546 JOT917514:JOT917546 JYP917514:JYP917546 KIL917514:KIL917546 KSH917514:KSH917546 LCD917514:LCD917546 LLZ917514:LLZ917546 LVV917514:LVV917546 MFR917514:MFR917546 MPN917514:MPN917546 MZJ917514:MZJ917546 NJF917514:NJF917546 NTB917514:NTB917546 OCX917514:OCX917546 OMT917514:OMT917546 OWP917514:OWP917546 PGL917514:PGL917546 PQH917514:PQH917546 QAD917514:QAD917546 QJZ917514:QJZ917546 QTV917514:QTV917546 RDR917514:RDR917546 RNN917514:RNN917546 RXJ917514:RXJ917546 SHF917514:SHF917546 SRB917514:SRB917546 TAX917514:TAX917546 TKT917514:TKT917546 TUP917514:TUP917546 UEL917514:UEL917546 UOH917514:UOH917546 UYD917514:UYD917546 VHZ917514:VHZ917546 VRV917514:VRV917546 WBR917514:WBR917546 WLN917514:WLN917546 WVJ917514:WVJ917546 F983050:F983082 IX983050:IX983082 ST983050:ST983082 ACP983050:ACP983082 AML983050:AML983082 AWH983050:AWH983082 BGD983050:BGD983082 BPZ983050:BPZ983082 BZV983050:BZV983082 CJR983050:CJR983082 CTN983050:CTN983082 DDJ983050:DDJ983082 DNF983050:DNF983082 DXB983050:DXB983082 EGX983050:EGX983082 EQT983050:EQT983082 FAP983050:FAP983082 FKL983050:FKL983082 FUH983050:FUH983082 GED983050:GED983082 GNZ983050:GNZ983082 GXV983050:GXV983082 HHR983050:HHR983082 HRN983050:HRN983082 IBJ983050:IBJ983082 ILF983050:ILF983082 IVB983050:IVB983082 JEX983050:JEX983082 JOT983050:JOT983082 JYP983050:JYP983082 KIL983050:KIL983082 KSH983050:KSH983082 LCD983050:LCD983082 LLZ983050:LLZ983082 LVV983050:LVV983082 MFR983050:MFR983082 MPN983050:MPN983082 MZJ983050:MZJ983082 NJF983050:NJF983082 NTB983050:NTB983082 OCX983050:OCX983082 OMT983050:OMT983082 OWP983050:OWP983082 PGL983050:PGL983082 PQH983050:PQH983082 QAD983050:QAD983082 QJZ983050:QJZ983082 QTV983050:QTV983082 RDR983050:RDR983082 RNN983050:RNN983082 RXJ983050:RXJ983082 SHF983050:SHF983082 SRB983050:SRB983082 TAX983050:TAX983082 TKT983050:TKT983082 TUP983050:TUP983082 UEL983050:UEL983082 UOH983050:UOH983082 UYD983050:UYD983082 VHZ983050:VHZ983082 VRV983050:VRV983082 WBR983050:WBR983082 WLN983050:WLN983082 WVJ983050:WVJ983082" xr:uid="{72036D5D-CAF2-47CB-A404-184E384F4E08}">
      <formula1>"Leadership and culture, Partnering with consumers, Workforce, Risk management, Clinical practice"</formula1>
    </dataValidation>
    <dataValidation allowBlank="1" showInputMessage="1" showErrorMessage="1" promptTitle="Filter by no blank" prompt="to see your clinical governance goals" sqref="B9" xr:uid="{FA499886-AFC5-4016-9A8A-5E094C54ED1A}"/>
  </dataValidations>
  <pageMargins left="0.23622047244094491" right="0.23622047244094491" top="0.74803149606299213" bottom="0.74803149606299213" header="0.31496062992125984" footer="0.31496062992125984"/>
  <pageSetup paperSize="8" orientation="landscape" r:id="rId1"/>
  <headerFooter>
    <oddHeader>&amp;L&amp;9Improvement and innovation plan</oddHeader>
    <oddFooter>&amp;L&amp;9&amp;A&amp;R&amp;9Page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I104"/>
  <sheetViews>
    <sheetView zoomScale="90" zoomScaleNormal="90" workbookViewId="0">
      <selection activeCell="G95" sqref="G95"/>
    </sheetView>
  </sheetViews>
  <sheetFormatPr defaultColWidth="9.109375" defaultRowHeight="13.8"/>
  <cols>
    <col min="1" max="1" width="44" style="21" customWidth="1"/>
    <col min="2" max="2" width="52.44140625" style="21" customWidth="1"/>
    <col min="3" max="3" width="65.44140625" style="21" bestFit="1" customWidth="1"/>
    <col min="4" max="6" width="19.5546875" style="21" customWidth="1"/>
    <col min="7" max="7" width="16.109375" style="21" customWidth="1"/>
    <col min="8" max="16384" width="9.109375" style="21"/>
  </cols>
  <sheetData>
    <row r="1" spans="1:9">
      <c r="A1" s="172" t="s">
        <v>136</v>
      </c>
      <c r="B1" s="172" t="s">
        <v>6</v>
      </c>
      <c r="C1" s="172" t="s">
        <v>21</v>
      </c>
      <c r="D1" s="172" t="s">
        <v>265</v>
      </c>
      <c r="E1" s="172" t="s">
        <v>288</v>
      </c>
      <c r="F1" s="172" t="s">
        <v>287</v>
      </c>
      <c r="G1" s="172" t="s">
        <v>266</v>
      </c>
    </row>
    <row r="2" spans="1:9" ht="14.4" thickBot="1">
      <c r="A2" s="175"/>
      <c r="B2" s="176"/>
      <c r="C2" s="176"/>
      <c r="D2" s="176"/>
      <c r="E2" s="176"/>
      <c r="F2" s="176"/>
      <c r="G2" s="177"/>
    </row>
    <row r="3" spans="1:9">
      <c r="A3" s="203" t="s">
        <v>267</v>
      </c>
      <c r="B3" s="204" t="str">
        <f>'Leadership and culture'!$C$2</f>
        <v>1.1 Governance</v>
      </c>
      <c r="C3" s="178" t="str">
        <f>'Leadership and culture'!A14</f>
        <v>1.1a Clinical governance framework</v>
      </c>
      <c r="D3" s="205" t="e">
        <f>SUM(LEFT('Leadership and culture'!J14,1))</f>
        <v>#VALUE!</v>
      </c>
      <c r="E3" s="354" t="e">
        <f>AVERAGEIF(D3:D15, "&gt;=1")</f>
        <v>#DIV/0!</v>
      </c>
      <c r="F3" s="354" t="e">
        <f>AVERAGEIF(D3:D5, "&gt;=1")</f>
        <v>#DIV/0!</v>
      </c>
      <c r="G3" s="379">
        <f>'Leadership and culture'!K9</f>
        <v>3</v>
      </c>
      <c r="I3" s="246" t="s">
        <v>174</v>
      </c>
    </row>
    <row r="4" spans="1:9">
      <c r="A4" s="179" t="s">
        <v>267</v>
      </c>
      <c r="B4" s="115" t="str">
        <f>'Leadership and culture'!$C$2</f>
        <v>1.1 Governance</v>
      </c>
      <c r="C4" s="115" t="str">
        <f>'Leadership and culture'!A15</f>
        <v>1.1b Clinical governance oversight</v>
      </c>
      <c r="D4" s="169" t="e">
        <f>SUM(LEFT('Leadership and culture'!J15,1))</f>
        <v>#VALUE!</v>
      </c>
      <c r="E4" s="355"/>
      <c r="F4" s="355"/>
      <c r="G4" s="380">
        <f>'Leadership and culture'!K9</f>
        <v>3</v>
      </c>
      <c r="I4" s="246" t="s">
        <v>175</v>
      </c>
    </row>
    <row r="5" spans="1:9">
      <c r="A5" s="179" t="s">
        <v>267</v>
      </c>
      <c r="B5" s="115" t="str">
        <f>'Leadership and culture'!$C$2</f>
        <v>1.1 Governance</v>
      </c>
      <c r="C5" s="115" t="str">
        <f>'Leadership and culture'!A16</f>
        <v xml:space="preserve">1.1c Monitoring and responding to quality and safety performance data </v>
      </c>
      <c r="D5" s="169" t="e">
        <f>SUM(LEFT('Leadership and culture'!J16,1))</f>
        <v>#VALUE!</v>
      </c>
      <c r="E5" s="355"/>
      <c r="F5" s="355"/>
      <c r="G5" s="380">
        <f>'Leadership and culture'!K9</f>
        <v>3</v>
      </c>
      <c r="I5" s="246" t="s">
        <v>176</v>
      </c>
    </row>
    <row r="6" spans="1:9">
      <c r="A6" s="179" t="s">
        <v>267</v>
      </c>
      <c r="B6" s="115" t="str">
        <f>'Leadership and culture'!$C$2</f>
        <v>1.1 Governance</v>
      </c>
      <c r="C6" s="115" t="str">
        <f>'Leadership and culture'!A17</f>
        <v>1.1d Accountability, roles and responsibilities</v>
      </c>
      <c r="D6" s="169" t="e">
        <f>SUM(LEFT('Leadership and culture'!J17,1))</f>
        <v>#VALUE!</v>
      </c>
      <c r="E6" s="355"/>
      <c r="F6" s="355"/>
      <c r="G6" s="380">
        <f>'Leadership and culture'!K9</f>
        <v>3</v>
      </c>
      <c r="I6" s="246" t="s">
        <v>177</v>
      </c>
    </row>
    <row r="7" spans="1:9">
      <c r="A7" s="207" t="s">
        <v>267</v>
      </c>
      <c r="B7" s="171" t="str">
        <f>'Leadership and culture'!C19</f>
        <v xml:space="preserve">1.2 Strategic Alignment </v>
      </c>
      <c r="C7" s="115" t="str">
        <f>'Leadership and culture'!A31</f>
        <v>1.2a Strategy, priorities and direction</v>
      </c>
      <c r="D7" s="169" t="e">
        <f>SUM(LEFT('Leadership and culture'!J31,1))</f>
        <v>#VALUE!</v>
      </c>
      <c r="E7" s="355"/>
      <c r="F7" s="356" t="e">
        <f>AVERAGEIF(D7:D9, "&gt;=1")</f>
        <v>#DIV/0!</v>
      </c>
      <c r="G7" s="381">
        <f>'Leadership and culture'!K26</f>
        <v>3</v>
      </c>
      <c r="I7" s="246" t="s">
        <v>178</v>
      </c>
    </row>
    <row r="8" spans="1:9">
      <c r="A8" s="179" t="s">
        <v>267</v>
      </c>
      <c r="B8" s="115" t="str">
        <f>'Leadership and culture'!C19</f>
        <v xml:space="preserve">1.2 Strategic Alignment </v>
      </c>
      <c r="C8" s="115" t="str">
        <f>'Leadership and culture'!A32</f>
        <v>1.2b Aboriginal and Torres Strait Islander partnerships</v>
      </c>
      <c r="D8" s="169" t="e">
        <f>SUM(LEFT('Leadership and culture'!J32,1))</f>
        <v>#VALUE!</v>
      </c>
      <c r="E8" s="355"/>
      <c r="F8" s="355"/>
      <c r="G8" s="380">
        <f>'Leadership and culture'!K26</f>
        <v>3</v>
      </c>
      <c r="I8" s="246" t="s">
        <v>179</v>
      </c>
    </row>
    <row r="9" spans="1:9">
      <c r="A9" s="179" t="s">
        <v>267</v>
      </c>
      <c r="B9" s="115" t="str">
        <f>'Leadership and culture'!C19</f>
        <v xml:space="preserve">1.2 Strategic Alignment </v>
      </c>
      <c r="C9" s="115" t="str">
        <f>'Leadership and culture'!A33</f>
        <v>1.2c Policies and procedures</v>
      </c>
      <c r="D9" s="169" t="e">
        <f>SUM(LEFT('Leadership and culture'!J33,1))</f>
        <v>#VALUE!</v>
      </c>
      <c r="E9" s="355"/>
      <c r="F9" s="355"/>
      <c r="G9" s="380">
        <f>'Leadership and culture'!K26</f>
        <v>3</v>
      </c>
      <c r="I9" s="246" t="s">
        <v>180</v>
      </c>
    </row>
    <row r="10" spans="1:9">
      <c r="A10" s="207" t="s">
        <v>267</v>
      </c>
      <c r="B10" s="171" t="str">
        <f>'Leadership and culture'!C35</f>
        <v>1.3 Culture</v>
      </c>
      <c r="C10" s="115" t="str">
        <f>'Leadership and culture'!A47</f>
        <v>1.3a Systems thinking and human factors</v>
      </c>
      <c r="D10" s="169" t="e">
        <f>SUM(LEFT('Leadership and culture'!J47,1))</f>
        <v>#VALUE!</v>
      </c>
      <c r="E10" s="355"/>
      <c r="F10" s="356" t="e">
        <f>AVERAGEIF(D10:D12, "&gt;-1")</f>
        <v>#DIV/0!</v>
      </c>
      <c r="G10" s="381">
        <f>'Leadership and culture'!K42</f>
        <v>3</v>
      </c>
      <c r="I10" s="246" t="s">
        <v>181</v>
      </c>
    </row>
    <row r="11" spans="1:9">
      <c r="A11" s="179" t="s">
        <v>267</v>
      </c>
      <c r="B11" s="115" t="str">
        <f>'Leadership and culture'!C35</f>
        <v>1.3 Culture</v>
      </c>
      <c r="C11" s="115" t="str">
        <f>'Leadership and culture'!A48</f>
        <v>1.3b Organisational approach to continuous improvement</v>
      </c>
      <c r="D11" s="169" t="e">
        <f>SUM(LEFT('Leadership and culture'!J48,1))</f>
        <v>#VALUE!</v>
      </c>
      <c r="E11" s="355"/>
      <c r="F11" s="355"/>
      <c r="G11" s="380">
        <f>'Leadership and culture'!K42</f>
        <v>3</v>
      </c>
      <c r="I11" s="246" t="s">
        <v>182</v>
      </c>
    </row>
    <row r="12" spans="1:9">
      <c r="A12" s="179" t="s">
        <v>267</v>
      </c>
      <c r="B12" s="115" t="str">
        <f>'Leadership and culture'!C35</f>
        <v>1.3 Culture</v>
      </c>
      <c r="C12" s="115" t="str">
        <f>'Leadership and culture'!A49</f>
        <v>1.3c Measurement and monitoring of safety culture</v>
      </c>
      <c r="D12" s="169" t="e">
        <f>SUM(LEFT('Leadership and culture'!J49,1))</f>
        <v>#VALUE!</v>
      </c>
      <c r="E12" s="355"/>
      <c r="F12" s="355"/>
      <c r="G12" s="380">
        <f>'Leadership and culture'!K42</f>
        <v>3</v>
      </c>
      <c r="I12" s="246" t="s">
        <v>183</v>
      </c>
    </row>
    <row r="13" spans="1:9">
      <c r="A13" s="207" t="s">
        <v>267</v>
      </c>
      <c r="B13" s="171" t="str">
        <f>'Leadership and culture'!C51</f>
        <v>1.4 Relationships</v>
      </c>
      <c r="C13" s="115" t="str">
        <f>'Leadership and culture'!A63</f>
        <v>1.4a Communication and collaboration</v>
      </c>
      <c r="D13" s="169" t="e">
        <f>SUM(LEFT('Leadership and culture'!J63,1))</f>
        <v>#VALUE!</v>
      </c>
      <c r="E13" s="355"/>
      <c r="F13" s="356" t="e">
        <f>AVERAGEIF(D13:D15, "&gt;=1")</f>
        <v>#DIV/0!</v>
      </c>
      <c r="G13" s="381">
        <f>'Leadership and culture'!K58</f>
        <v>3</v>
      </c>
      <c r="I13" s="246" t="s">
        <v>184</v>
      </c>
    </row>
    <row r="14" spans="1:9">
      <c r="A14" s="179" t="s">
        <v>267</v>
      </c>
      <c r="B14" s="115" t="str">
        <f>'Leadership and culture'!C51</f>
        <v>1.4 Relationships</v>
      </c>
      <c r="C14" s="115" t="str">
        <f>'Leadership and culture'!A64</f>
        <v>1.4b Leadership engagement</v>
      </c>
      <c r="D14" s="169" t="e">
        <f>SUM(LEFT('Leadership and culture'!J64,1))</f>
        <v>#VALUE!</v>
      </c>
      <c r="E14" s="355"/>
      <c r="F14" s="355"/>
      <c r="G14" s="380">
        <f>'Leadership and culture'!K58</f>
        <v>3</v>
      </c>
      <c r="I14" s="246" t="s">
        <v>185</v>
      </c>
    </row>
    <row r="15" spans="1:9" ht="14.4" thickBot="1">
      <c r="A15" s="180" t="s">
        <v>267</v>
      </c>
      <c r="B15" s="181" t="str">
        <f>'Leadership and culture'!C51</f>
        <v>1.4 Relationships</v>
      </c>
      <c r="C15" s="181" t="str">
        <f>'Leadership and culture'!A65</f>
        <v>1.4c Collaborating with health system partners 
(if applicable)</v>
      </c>
      <c r="D15" s="206" t="e">
        <f>SUM(LEFT('Leadership and culture'!J65,1))</f>
        <v>#VALUE!</v>
      </c>
      <c r="E15" s="357"/>
      <c r="F15" s="357"/>
      <c r="G15" s="382">
        <f>'Leadership and culture'!K58</f>
        <v>3</v>
      </c>
      <c r="I15" s="246" t="s">
        <v>186</v>
      </c>
    </row>
    <row r="16" spans="1:9" ht="14.4" customHeight="1">
      <c r="A16" s="208" t="s">
        <v>268</v>
      </c>
      <c r="B16" s="214" t="str">
        <f>'Partnering with consumers'!$C$2</f>
        <v>2.1 Organisational approach to partnering</v>
      </c>
      <c r="C16" s="187" t="str">
        <f>'Partnering with consumers'!A14</f>
        <v>2.1a Partnering in healthcare framework</v>
      </c>
      <c r="D16" s="188" t="e">
        <f>SUM(LEFT('Partnering with consumers'!J14,1))</f>
        <v>#VALUE!</v>
      </c>
      <c r="E16" s="358" t="e">
        <f>AVERAGEIF(D16:D28, "&gt;=1")</f>
        <v>#DIV/0!</v>
      </c>
      <c r="F16" s="358" t="e">
        <f>AVERAGEIF(D16:D17, "&gt;=1")</f>
        <v>#DIV/0!</v>
      </c>
      <c r="G16" s="383">
        <f>'Partnering with consumers'!K9</f>
        <v>3</v>
      </c>
      <c r="I16" s="246" t="s">
        <v>187</v>
      </c>
    </row>
    <row r="17" spans="1:9" ht="14.4" customHeight="1">
      <c r="A17" s="182" t="s">
        <v>268</v>
      </c>
      <c r="B17" s="173" t="str">
        <f>'Partnering with consumers'!$C$2</f>
        <v>2.1 Organisational approach to partnering</v>
      </c>
      <c r="C17" s="173" t="str">
        <f>'Partnering with consumers'!A15</f>
        <v>2.1b Partnering with consumers capability</v>
      </c>
      <c r="D17" s="174" t="e">
        <f>SUM(LEFT('Partnering with consumers'!J15,1))</f>
        <v>#VALUE!</v>
      </c>
      <c r="E17" s="361"/>
      <c r="F17" s="359"/>
      <c r="G17" s="384">
        <f>'Partnering with consumers'!K9</f>
        <v>3</v>
      </c>
      <c r="I17" s="246" t="s">
        <v>188</v>
      </c>
    </row>
    <row r="18" spans="1:9" ht="12.75" customHeight="1">
      <c r="A18" s="182" t="s">
        <v>268</v>
      </c>
      <c r="B18" s="171" t="str">
        <f>'Partnering with consumers'!C17</f>
        <v>2.2 Working together</v>
      </c>
      <c r="C18" s="173" t="str">
        <f>'Partnering with consumers'!A29</f>
        <v xml:space="preserve">2.2a Partnering with consumers in care </v>
      </c>
      <c r="D18" s="174" t="e">
        <f>SUM(LEFT('Partnering with consumers'!J29,1))</f>
        <v>#VALUE!</v>
      </c>
      <c r="E18" s="377"/>
      <c r="F18" s="360" t="e">
        <f>AVERAGEIF(D18:D21, "&gt;=1")</f>
        <v>#DIV/0!</v>
      </c>
      <c r="G18" s="385">
        <f>'Partnering with consumers'!K24</f>
        <v>3</v>
      </c>
      <c r="I18" s="246" t="s">
        <v>189</v>
      </c>
    </row>
    <row r="19" spans="1:9" ht="12.75" customHeight="1">
      <c r="A19" s="182" t="s">
        <v>268</v>
      </c>
      <c r="B19" s="115" t="str">
        <f>'Partnering with consumers'!C17</f>
        <v>2.2 Working together</v>
      </c>
      <c r="C19" s="173" t="str">
        <f>'Partnering with consumers'!A30</f>
        <v xml:space="preserve">2.2b Partnering at all levels </v>
      </c>
      <c r="D19" s="174" t="e">
        <f>SUM(LEFT('Partnering with consumers'!J30,1))</f>
        <v>#VALUE!</v>
      </c>
      <c r="E19" s="355"/>
      <c r="F19" s="361"/>
      <c r="G19" s="384">
        <f>'Partnering with consumers'!K24</f>
        <v>3</v>
      </c>
      <c r="I19" s="246" t="s">
        <v>190</v>
      </c>
    </row>
    <row r="20" spans="1:9" ht="12.75" customHeight="1">
      <c r="A20" s="182" t="s">
        <v>268</v>
      </c>
      <c r="B20" s="115" t="str">
        <f>'Partnering with consumers'!C17</f>
        <v>2.2 Working together</v>
      </c>
      <c r="C20" s="173" t="str">
        <f>'Partnering with consumers'!A31</f>
        <v xml:space="preserve">2.2c Consumer recruitment and onboarding </v>
      </c>
      <c r="D20" s="174" t="e">
        <f>SUM(LEFT('Partnering with consumers'!J31,1))</f>
        <v>#VALUE!</v>
      </c>
      <c r="E20" s="355"/>
      <c r="F20" s="355"/>
      <c r="G20" s="384">
        <f>'Partnering with consumers'!K24</f>
        <v>3</v>
      </c>
      <c r="I20" s="246" t="s">
        <v>191</v>
      </c>
    </row>
    <row r="21" spans="1:9" ht="12.75" customHeight="1">
      <c r="A21" s="182" t="s">
        <v>268</v>
      </c>
      <c r="B21" s="115" t="str">
        <f>'Partnering with consumers'!C17</f>
        <v>2.2 Working together</v>
      </c>
      <c r="C21" s="173" t="str">
        <f>'Partnering with consumers'!A32</f>
        <v xml:space="preserve">2.2d Equity and inclusion of consumer representatives </v>
      </c>
      <c r="D21" s="174" t="e">
        <f>SUM(LEFT('Partnering with consumers'!J32,1))</f>
        <v>#VALUE!</v>
      </c>
      <c r="E21" s="355"/>
      <c r="F21" s="355"/>
      <c r="G21" s="384">
        <f>'Partnering with consumers'!K24</f>
        <v>3</v>
      </c>
      <c r="I21" s="246" t="s">
        <v>192</v>
      </c>
    </row>
    <row r="22" spans="1:9" ht="12.75" customHeight="1">
      <c r="A22" s="182" t="s">
        <v>268</v>
      </c>
      <c r="B22" s="171" t="str">
        <f>'Partnering with consumers'!C34</f>
        <v>2.3 Communication</v>
      </c>
      <c r="C22" s="173" t="str">
        <f>'Partnering with consumers'!A46</f>
        <v xml:space="preserve">2.3a Health literacy and health system literacy </v>
      </c>
      <c r="D22" s="174" t="e">
        <f>SUM(LEFT('Partnering with consumers'!J46,1))</f>
        <v>#VALUE!</v>
      </c>
      <c r="E22" s="355"/>
      <c r="F22" s="362" t="e">
        <f>AVERAGEIF(D22:D25, "&gt;=1")</f>
        <v>#DIV/0!</v>
      </c>
      <c r="G22" s="385">
        <f>'Partnering with consumers'!K41</f>
        <v>3</v>
      </c>
      <c r="I22" s="246" t="s">
        <v>193</v>
      </c>
    </row>
    <row r="23" spans="1:9" ht="12.75" customHeight="1">
      <c r="A23" s="182" t="s">
        <v>268</v>
      </c>
      <c r="B23" s="115" t="str">
        <f>'Partnering with consumers'!C34</f>
        <v>2.3 Communication</v>
      </c>
      <c r="C23" s="173" t="str">
        <f>'Partnering with consumers'!A47</f>
        <v xml:space="preserve">2.3b Communication methods </v>
      </c>
      <c r="D23" s="174" t="e">
        <f>SUM(LEFT('Partnering with consumers'!J47,1))</f>
        <v>#VALUE!</v>
      </c>
      <c r="E23" s="363"/>
      <c r="F23" s="363"/>
      <c r="G23" s="384">
        <f>'Partnering with consumers'!K41</f>
        <v>3</v>
      </c>
      <c r="I23" s="246" t="s">
        <v>194</v>
      </c>
    </row>
    <row r="24" spans="1:9" ht="12.75" customHeight="1">
      <c r="A24" s="182" t="s">
        <v>268</v>
      </c>
      <c r="B24" s="115" t="str">
        <f>'Partnering with consumers'!C34</f>
        <v>2.3 Communication</v>
      </c>
      <c r="C24" s="173" t="str">
        <f>'Partnering with consumers'!A48</f>
        <v>2.3c Interpreters</v>
      </c>
      <c r="D24" s="174" t="e">
        <f>SUM(LEFT('Partnering with consumers'!J48,1))</f>
        <v>#VALUE!</v>
      </c>
      <c r="E24" s="363"/>
      <c r="F24" s="363"/>
      <c r="G24" s="384">
        <f>'Partnering with consumers'!K41</f>
        <v>3</v>
      </c>
      <c r="I24" s="246" t="s">
        <v>195</v>
      </c>
    </row>
    <row r="25" spans="1:9" ht="12.75" customHeight="1">
      <c r="A25" s="182" t="s">
        <v>268</v>
      </c>
      <c r="B25" s="115" t="str">
        <f>'Partnering with consumers'!C34</f>
        <v>2.3 Communication</v>
      </c>
      <c r="C25" s="173" t="str">
        <f>'Partnering with consumers'!A49</f>
        <v>2.3d Consumers role in workforce training and resource development</v>
      </c>
      <c r="D25" s="174" t="e">
        <f>SUM(LEFT('Partnering with consumers'!J49,1))</f>
        <v>#VALUE!</v>
      </c>
      <c r="E25" s="363"/>
      <c r="F25" s="363"/>
      <c r="G25" s="384">
        <f>'Partnering with consumers'!K41</f>
        <v>3</v>
      </c>
      <c r="I25" s="246" t="s">
        <v>196</v>
      </c>
    </row>
    <row r="26" spans="1:9" ht="12.75" customHeight="1">
      <c r="A26" s="182" t="s">
        <v>268</v>
      </c>
      <c r="B26" s="171" t="str">
        <f>'Partnering with consumers'!C51</f>
        <v xml:space="preserve">2.4 Consumer experience </v>
      </c>
      <c r="C26" s="173" t="str">
        <f>'Partnering with consumers'!A63</f>
        <v xml:space="preserve">2.4a Consumer feedback and complaints system   </v>
      </c>
      <c r="D26" s="174" t="e">
        <f>SUM(LEFT('Partnering with consumers'!J63,1))</f>
        <v>#VALUE!</v>
      </c>
      <c r="E26" s="363"/>
      <c r="F26" s="362" t="e">
        <f>AVERAGEIF(D26:D28, "&gt;=1")</f>
        <v>#DIV/0!</v>
      </c>
      <c r="G26" s="385">
        <f>'Partnering with consumers'!K58</f>
        <v>3</v>
      </c>
      <c r="I26" s="246" t="s">
        <v>197</v>
      </c>
    </row>
    <row r="27" spans="1:9" ht="12.75" customHeight="1">
      <c r="A27" s="182" t="s">
        <v>268</v>
      </c>
      <c r="B27" s="115" t="str">
        <f>'Partnering with consumers'!C51</f>
        <v xml:space="preserve">2.4 Consumer experience </v>
      </c>
      <c r="C27" s="173" t="str">
        <f>'Partnering with consumers'!A64</f>
        <v xml:space="preserve">2.4b Feedback and complaints mechanisms and processes </v>
      </c>
      <c r="D27" s="174" t="e">
        <f>SUM(LEFT('Partnering with consumers'!J64,1))</f>
        <v>#VALUE!</v>
      </c>
      <c r="E27" s="363"/>
      <c r="F27" s="363"/>
      <c r="G27" s="384">
        <f>'Partnering with consumers'!K58</f>
        <v>3</v>
      </c>
      <c r="I27" s="246" t="s">
        <v>198</v>
      </c>
    </row>
    <row r="28" spans="1:9" ht="12.75" customHeight="1" thickBot="1">
      <c r="A28" s="183" t="s">
        <v>268</v>
      </c>
      <c r="B28" s="184" t="str">
        <f>'Partnering with consumers'!C51</f>
        <v xml:space="preserve">2.4 Consumer experience </v>
      </c>
      <c r="C28" s="215" t="str">
        <f>'Partnering with consumers'!A65</f>
        <v>2.4c Consumer feedback data</v>
      </c>
      <c r="D28" s="216" t="e">
        <f>SUM(LEFT('Partnering with consumers'!J65,1))</f>
        <v>#VALUE!</v>
      </c>
      <c r="E28" s="364"/>
      <c r="F28" s="364"/>
      <c r="G28" s="386">
        <f>'Partnering with consumers'!K58</f>
        <v>3</v>
      </c>
      <c r="I28" s="246" t="s">
        <v>199</v>
      </c>
    </row>
    <row r="29" spans="1:9" ht="12.75" customHeight="1">
      <c r="A29" s="209" t="s">
        <v>269</v>
      </c>
      <c r="B29" s="217" t="str">
        <f>' Workforce '!$C$2</f>
        <v>3.1 Workforce strategy</v>
      </c>
      <c r="C29" s="200" t="str">
        <f>' Workforce '!A14</f>
        <v>3.1a Workforce planning</v>
      </c>
      <c r="D29" s="189" t="e">
        <f>SUM(LEFT(' Workforce '!J14,1))</f>
        <v>#VALUE!</v>
      </c>
      <c r="E29" s="378" t="e">
        <f>AVERAGEIF(D29:D38, "&gt;=1")</f>
        <v>#DIV/0!</v>
      </c>
      <c r="F29" s="365" t="e">
        <f>AVERAGEIF(D29:D32, "&gt;=1")</f>
        <v>#DIV/0!</v>
      </c>
      <c r="G29" s="387">
        <f>' Workforce '!K9</f>
        <v>3</v>
      </c>
      <c r="I29" s="246" t="s">
        <v>200</v>
      </c>
    </row>
    <row r="30" spans="1:9" ht="12.75" customHeight="1">
      <c r="A30" s="201" t="s">
        <v>269</v>
      </c>
      <c r="B30" s="173" t="str">
        <f>' Workforce '!$C$2</f>
        <v>3.1 Workforce strategy</v>
      </c>
      <c r="C30" s="173" t="str">
        <f>' Workforce '!A15</f>
        <v>3.1b Resourcing</v>
      </c>
      <c r="D30" s="174" t="e">
        <f>SUM(LEFT(' Workforce '!J15,1))</f>
        <v>#VALUE!</v>
      </c>
      <c r="E30" s="361"/>
      <c r="F30" s="361"/>
      <c r="G30" s="388">
        <f>' Workforce '!K9</f>
        <v>3</v>
      </c>
      <c r="I30" s="246" t="s">
        <v>201</v>
      </c>
    </row>
    <row r="31" spans="1:9" ht="12.75" customHeight="1">
      <c r="A31" s="201" t="s">
        <v>269</v>
      </c>
      <c r="B31" s="173" t="str">
        <f>' Workforce '!$C$2</f>
        <v>3.1 Workforce strategy</v>
      </c>
      <c r="C31" s="173" t="str">
        <f>' Workforce '!A16</f>
        <v>3.1c Succession planning and pathways</v>
      </c>
      <c r="D31" s="174" t="e">
        <f>SUM(LEFT(' Workforce '!J16,1))</f>
        <v>#VALUE!</v>
      </c>
      <c r="E31" s="361"/>
      <c r="F31" s="361"/>
      <c r="G31" s="388">
        <f>' Workforce '!K9</f>
        <v>3</v>
      </c>
      <c r="I31" s="246" t="s">
        <v>202</v>
      </c>
    </row>
    <row r="32" spans="1:9" ht="12.75" customHeight="1">
      <c r="A32" s="201" t="s">
        <v>269</v>
      </c>
      <c r="B32" s="173" t="str">
        <f>' Workforce '!$C$2</f>
        <v>3.1 Workforce strategy</v>
      </c>
      <c r="C32" s="173" t="str">
        <f>' Workforce '!A17</f>
        <v>3.1d Diversity, equity and inclusion</v>
      </c>
      <c r="D32" s="174" t="e">
        <f>SUM(LEFT(' Workforce '!J17,1))</f>
        <v>#VALUE!</v>
      </c>
      <c r="E32" s="361"/>
      <c r="F32" s="361"/>
      <c r="G32" s="388">
        <f>' Workforce '!K9</f>
        <v>3</v>
      </c>
      <c r="I32" s="246" t="s">
        <v>203</v>
      </c>
    </row>
    <row r="33" spans="1:9" ht="12.75" customHeight="1">
      <c r="A33" s="201" t="s">
        <v>269</v>
      </c>
      <c r="B33" s="171" t="str">
        <f>' Workforce '!C19</f>
        <v>3.2 Capability, performance and development</v>
      </c>
      <c r="C33" s="173" t="str">
        <f>' Workforce '!A31</f>
        <v>3.2a Capability &amp; competency</v>
      </c>
      <c r="D33" s="174" t="e">
        <f>SUM(LEFT(' Workforce '!J31,1))</f>
        <v>#VALUE!</v>
      </c>
      <c r="E33" s="355"/>
      <c r="F33" s="366" t="e">
        <f>AVERAGEIF(D33:D35, "&gt;=1")</f>
        <v>#DIV/0!</v>
      </c>
      <c r="G33" s="389">
        <f>' Workforce '!K26</f>
        <v>3</v>
      </c>
      <c r="I33" s="246" t="s">
        <v>204</v>
      </c>
    </row>
    <row r="34" spans="1:9" ht="12.75" customHeight="1">
      <c r="A34" s="201" t="s">
        <v>269</v>
      </c>
      <c r="B34" s="115" t="str">
        <f>' Workforce '!C19</f>
        <v>3.2 Capability, performance and development</v>
      </c>
      <c r="C34" s="173" t="str">
        <f>' Workforce '!A32</f>
        <v>3.2b Capability development</v>
      </c>
      <c r="D34" s="174" t="e">
        <f>SUM(LEFT(' Workforce '!J32,1))</f>
        <v>#VALUE!</v>
      </c>
      <c r="E34" s="363"/>
      <c r="F34" s="363"/>
      <c r="G34" s="388">
        <f>' Workforce '!K26</f>
        <v>3</v>
      </c>
      <c r="I34" s="246" t="s">
        <v>205</v>
      </c>
    </row>
    <row r="35" spans="1:9" ht="12.75" customHeight="1">
      <c r="A35" s="201" t="s">
        <v>269</v>
      </c>
      <c r="B35" s="115" t="str">
        <f>' Workforce '!C19</f>
        <v>3.2 Capability, performance and development</v>
      </c>
      <c r="C35" s="173" t="str">
        <f>' Workforce '!A33</f>
        <v xml:space="preserve">3.2c Performance management </v>
      </c>
      <c r="D35" s="174" t="e">
        <f>SUM(LEFT(' Workforce '!J33,1))</f>
        <v>#VALUE!</v>
      </c>
      <c r="E35" s="363"/>
      <c r="F35" s="363"/>
      <c r="G35" s="388">
        <f>' Workforce '!K26</f>
        <v>3</v>
      </c>
      <c r="I35" s="246" t="s">
        <v>206</v>
      </c>
    </row>
    <row r="36" spans="1:9" ht="12.75" customHeight="1">
      <c r="A36" s="201" t="s">
        <v>269</v>
      </c>
      <c r="B36" s="171" t="str">
        <f>' Workforce '!C35</f>
        <v>3.3 Workforce experience</v>
      </c>
      <c r="C36" s="173" t="str">
        <f>' Workforce '!A47</f>
        <v>3.3a Workforce feedback and complaints</v>
      </c>
      <c r="D36" s="174" t="e">
        <f>SUM(LEFT(' Workforce '!J47,1))</f>
        <v>#VALUE!</v>
      </c>
      <c r="E36" s="363"/>
      <c r="F36" s="367" t="e">
        <f>AVERAGEIF(D36:D38, "&gt;=1")</f>
        <v>#DIV/0!</v>
      </c>
      <c r="G36" s="389">
        <f>' Workforce '!K42</f>
        <v>3</v>
      </c>
      <c r="I36" s="246" t="s">
        <v>207</v>
      </c>
    </row>
    <row r="37" spans="1:9" ht="12.75" customHeight="1">
      <c r="A37" s="201" t="s">
        <v>269</v>
      </c>
      <c r="B37" s="115" t="str">
        <f>' Workforce '!C35</f>
        <v>3.3 Workforce experience</v>
      </c>
      <c r="C37" s="173" t="str">
        <f>' Workforce '!A48</f>
        <v>3.3b Employee wellbeing, engagement and job satisfaction</v>
      </c>
      <c r="D37" s="174" t="e">
        <f>SUM(LEFT(' Workforce '!J48,1))</f>
        <v>#VALUE!</v>
      </c>
      <c r="E37" s="363"/>
      <c r="F37" s="363"/>
      <c r="G37" s="388">
        <f>' Workforce '!K42</f>
        <v>3</v>
      </c>
      <c r="I37" s="246" t="s">
        <v>208</v>
      </c>
    </row>
    <row r="38" spans="1:9" ht="12.75" customHeight="1" thickBot="1">
      <c r="A38" s="202" t="s">
        <v>269</v>
      </c>
      <c r="B38" s="190" t="str">
        <f>' Workforce '!C35</f>
        <v>3.3 Workforce experience</v>
      </c>
      <c r="C38" s="218" t="str">
        <f>' Workforce '!A49</f>
        <v>3.3c Occupational Violence and Aggression (OVA)</v>
      </c>
      <c r="D38" s="219" t="e">
        <f>SUM(LEFT(' Workforce '!J49,1))</f>
        <v>#VALUE!</v>
      </c>
      <c r="E38" s="368"/>
      <c r="F38" s="368"/>
      <c r="G38" s="390">
        <f>' Workforce '!K42</f>
        <v>3</v>
      </c>
      <c r="I38" s="246" t="s">
        <v>209</v>
      </c>
    </row>
    <row r="39" spans="1:9" ht="12.75" customHeight="1">
      <c r="A39" s="210" t="s">
        <v>270</v>
      </c>
      <c r="B39" s="221" t="str">
        <f>'Risk management '!$C$2</f>
        <v>4.1 Risk governance</v>
      </c>
      <c r="C39" s="220" t="str">
        <f>'Risk management '!A14</f>
        <v xml:space="preserve">4.1a Risk governance and strategy </v>
      </c>
      <c r="D39" s="193" t="e">
        <f>SUM(LEFT('Risk management '!J14,1))</f>
        <v>#VALUE!</v>
      </c>
      <c r="E39" s="369" t="e">
        <f>AVERAGEIF(D39:D52, "&gt;=1")</f>
        <v>#DIV/0!</v>
      </c>
      <c r="F39" s="369" t="e">
        <f>AVERAGEIF(D39:D43, "&gt;=1")</f>
        <v>#DIV/0!</v>
      </c>
      <c r="G39" s="391">
        <f>'Risk management '!K9</f>
        <v>3</v>
      </c>
      <c r="I39" s="246" t="s">
        <v>210</v>
      </c>
    </row>
    <row r="40" spans="1:9" ht="12.75" customHeight="1">
      <c r="A40" s="198" t="s">
        <v>270</v>
      </c>
      <c r="B40" s="185" t="str">
        <f>'Risk management '!$C$2</f>
        <v>4.1 Risk governance</v>
      </c>
      <c r="C40" s="186" t="str">
        <f>'Risk management '!A15</f>
        <v>4.1b Risk appetite, Risk framework, and Key Risk Indicators (KRIs)</v>
      </c>
      <c r="D40" s="174" t="e">
        <f>SUM(LEFT('Risk management '!J15,1))</f>
        <v>#VALUE!</v>
      </c>
      <c r="E40" s="174"/>
      <c r="F40" s="361"/>
      <c r="G40" s="392">
        <f>'Risk management '!K9</f>
        <v>3</v>
      </c>
      <c r="I40" s="246" t="s">
        <v>211</v>
      </c>
    </row>
    <row r="41" spans="1:9" ht="12.75" customHeight="1">
      <c r="A41" s="198" t="s">
        <v>270</v>
      </c>
      <c r="B41" s="185" t="str">
        <f>'Risk management '!$C$2</f>
        <v>4.1 Risk governance</v>
      </c>
      <c r="C41" s="186" t="str">
        <f>'Risk management '!A16</f>
        <v xml:space="preserve">4.1c Risk monitoring </v>
      </c>
      <c r="D41" s="174" t="e">
        <f>SUM(LEFT('Risk management '!J16,1))</f>
        <v>#VALUE!</v>
      </c>
      <c r="E41" s="174"/>
      <c r="F41" s="361"/>
      <c r="G41" s="392">
        <f>'Risk management '!K9</f>
        <v>3</v>
      </c>
      <c r="I41" s="246" t="s">
        <v>212</v>
      </c>
    </row>
    <row r="42" spans="1:9" ht="12.75" customHeight="1">
      <c r="A42" s="198" t="s">
        <v>270</v>
      </c>
      <c r="B42" s="185" t="str">
        <f>'Risk management '!$C$2</f>
        <v>4.1 Risk governance</v>
      </c>
      <c r="C42" s="186" t="str">
        <f>'Risk management '!A17</f>
        <v>4.1d Risk management roles and responsibilities</v>
      </c>
      <c r="D42" s="174" t="e">
        <f>SUM(LEFT('Risk management '!J17,1))</f>
        <v>#VALUE!</v>
      </c>
      <c r="E42" s="174"/>
      <c r="F42" s="361"/>
      <c r="G42" s="392">
        <f>'Risk management '!K9</f>
        <v>3</v>
      </c>
      <c r="I42" s="246" t="s">
        <v>213</v>
      </c>
    </row>
    <row r="43" spans="1:9" ht="12.75" customHeight="1">
      <c r="A43" s="198" t="s">
        <v>270</v>
      </c>
      <c r="B43" s="185" t="str">
        <f>'Risk management '!$C$2</f>
        <v>4.1 Risk governance</v>
      </c>
      <c r="C43" s="186" t="str">
        <f>'Risk management '!A18</f>
        <v>4.1e Risk management capability</v>
      </c>
      <c r="D43" s="174" t="e">
        <f>SUM(LEFT('Risk management '!J18,1))</f>
        <v>#VALUE!</v>
      </c>
      <c r="E43" s="174"/>
      <c r="F43" s="361"/>
      <c r="G43" s="392">
        <f>'Risk management '!K9</f>
        <v>3</v>
      </c>
      <c r="I43" s="246" t="s">
        <v>214</v>
      </c>
    </row>
    <row r="44" spans="1:9" ht="12.75" customHeight="1">
      <c r="A44" s="198" t="s">
        <v>270</v>
      </c>
      <c r="B44" s="222" t="str">
        <f>'Risk management '!C20</f>
        <v>4.2 Risk management process</v>
      </c>
      <c r="C44" s="186" t="str">
        <f>'Risk management '!A32</f>
        <v>4.2a Identifying and assessing risk</v>
      </c>
      <c r="D44" s="174" t="e">
        <f>SUM(LEFT('Risk management '!J32,1))</f>
        <v>#VALUE!</v>
      </c>
      <c r="E44" s="155"/>
      <c r="F44" s="370" t="e">
        <f>AVERAGEIF(D44:D47, "&gt;=1")</f>
        <v>#DIV/0!</v>
      </c>
      <c r="G44" s="393">
        <f>'Risk management '!K27</f>
        <v>3</v>
      </c>
      <c r="I44" s="246" t="s">
        <v>215</v>
      </c>
    </row>
    <row r="45" spans="1:9" ht="12.75" customHeight="1">
      <c r="A45" s="198" t="s">
        <v>270</v>
      </c>
      <c r="B45" s="185" t="str">
        <f>'Risk management '!C20</f>
        <v>4.2 Risk management process</v>
      </c>
      <c r="C45" s="186" t="str">
        <f>'Risk management '!A33</f>
        <v>4.2b Risk controls and mitigation</v>
      </c>
      <c r="D45" s="174" t="e">
        <f>SUM(LEFT('Risk management '!J33,1))</f>
        <v>#VALUE!</v>
      </c>
      <c r="E45" s="192"/>
      <c r="F45" s="363"/>
      <c r="G45" s="392">
        <f>'Risk management '!K27</f>
        <v>3</v>
      </c>
      <c r="I45" s="246" t="s">
        <v>216</v>
      </c>
    </row>
    <row r="46" spans="1:9" ht="12.75" customHeight="1">
      <c r="A46" s="198" t="s">
        <v>270</v>
      </c>
      <c r="B46" s="185" t="str">
        <f>'Risk management '!C20</f>
        <v>4.2 Risk management process</v>
      </c>
      <c r="C46" s="186" t="str">
        <f>'Risk management '!A34</f>
        <v>4.2c Reporting and escalation</v>
      </c>
      <c r="D46" s="174" t="e">
        <f>SUM(LEFT('Risk management '!J34,1))</f>
        <v>#VALUE!</v>
      </c>
      <c r="E46" s="192"/>
      <c r="F46" s="363"/>
      <c r="G46" s="392">
        <f>'Risk management '!K27</f>
        <v>3</v>
      </c>
      <c r="I46" s="246" t="s">
        <v>217</v>
      </c>
    </row>
    <row r="47" spans="1:9" ht="12.75" customHeight="1">
      <c r="A47" s="198" t="s">
        <v>270</v>
      </c>
      <c r="B47" s="185" t="str">
        <f>'Risk management '!C20</f>
        <v>4.2 Risk management process</v>
      </c>
      <c r="C47" s="186" t="str">
        <f>'Risk management '!A35</f>
        <v>4.2d Consultation</v>
      </c>
      <c r="D47" s="174" t="e">
        <f>SUM(LEFT('Risk management '!J35,1))</f>
        <v>#VALUE!</v>
      </c>
      <c r="E47" s="192"/>
      <c r="F47" s="363"/>
      <c r="G47" s="392">
        <f>'Risk management '!K27</f>
        <v>3</v>
      </c>
      <c r="I47" s="246" t="s">
        <v>218</v>
      </c>
    </row>
    <row r="48" spans="1:9" ht="12.75" customHeight="1">
      <c r="A48" s="198" t="s">
        <v>270</v>
      </c>
      <c r="B48" s="222" t="str">
        <f>'Risk management '!C37</f>
        <v>4.3 Incident response</v>
      </c>
      <c r="C48" s="186" t="str">
        <f>'Risk management '!A49</f>
        <v xml:space="preserve">4.3a Incident reporting and classification system </v>
      </c>
      <c r="D48" s="174" t="e">
        <f>SUM(LEFT('Risk management '!J49,1))</f>
        <v>#VALUE!</v>
      </c>
      <c r="E48" s="192"/>
      <c r="F48" s="371" t="e">
        <f>AVERAGEIF(D48:D52, "&gt;=1")</f>
        <v>#DIV/0!</v>
      </c>
      <c r="G48" s="393">
        <f>'Risk management '!K44</f>
        <v>3</v>
      </c>
      <c r="I48" s="246" t="s">
        <v>219</v>
      </c>
    </row>
    <row r="49" spans="1:9" ht="12.75" customHeight="1">
      <c r="A49" s="198" t="s">
        <v>270</v>
      </c>
      <c r="B49" s="185" t="str">
        <f>'Risk management '!C37</f>
        <v>4.3 Incident response</v>
      </c>
      <c r="C49" s="186" t="str">
        <f>'Risk management '!A50</f>
        <v xml:space="preserve">4.3b Incident response </v>
      </c>
      <c r="D49" s="174" t="e">
        <f>SUM(LEFT('Risk management '!J50,1))</f>
        <v>#VALUE!</v>
      </c>
      <c r="E49" s="192"/>
      <c r="F49" s="363"/>
      <c r="G49" s="392">
        <f>'Risk management '!K44</f>
        <v>3</v>
      </c>
      <c r="I49" s="246" t="s">
        <v>220</v>
      </c>
    </row>
    <row r="50" spans="1:9" ht="12.75" customHeight="1">
      <c r="A50" s="198" t="s">
        <v>270</v>
      </c>
      <c r="B50" s="185" t="str">
        <f>'Risk management '!C37</f>
        <v>4.3 Incident response</v>
      </c>
      <c r="C50" s="186" t="str">
        <f>'Risk management '!A51</f>
        <v>4.3c Emergency management planning</v>
      </c>
      <c r="D50" s="174" t="e">
        <f>SUM(LEFT('Risk management '!J51,1))</f>
        <v>#VALUE!</v>
      </c>
      <c r="E50" s="192"/>
      <c r="F50" s="363"/>
      <c r="G50" s="392">
        <f>'Risk management '!K44</f>
        <v>3</v>
      </c>
      <c r="I50" s="246" t="s">
        <v>221</v>
      </c>
    </row>
    <row r="51" spans="1:9" ht="12.75" customHeight="1">
      <c r="A51" s="198" t="s">
        <v>270</v>
      </c>
      <c r="B51" s="185" t="str">
        <f>'Risk management '!C37</f>
        <v>4.3 Incident response</v>
      </c>
      <c r="C51" s="186" t="str">
        <f>'Risk management '!A52</f>
        <v xml:space="preserve">4.3d Open disclosure and Statutory Duty of Candour (SDC) </v>
      </c>
      <c r="D51" s="174" t="e">
        <f>SUM(LEFT('Risk management '!J52,1))</f>
        <v>#VALUE!</v>
      </c>
      <c r="E51" s="192"/>
      <c r="F51" s="363"/>
      <c r="G51" s="392">
        <f>'Risk management '!K44</f>
        <v>3</v>
      </c>
      <c r="I51" s="246" t="s">
        <v>222</v>
      </c>
    </row>
    <row r="52" spans="1:9" ht="14.4" thickBot="1">
      <c r="A52" s="191" t="s">
        <v>270</v>
      </c>
      <c r="B52" s="191" t="str">
        <f>'Risk management '!C37</f>
        <v>4.3 Incident response</v>
      </c>
      <c r="C52" s="223" t="str">
        <f>'Risk management '!A53</f>
        <v>4.3e External reporting</v>
      </c>
      <c r="D52" s="224" t="e">
        <f>SUM(LEFT('Risk management '!J53,1))</f>
        <v>#VALUE!</v>
      </c>
      <c r="E52" s="199"/>
      <c r="F52" s="372"/>
      <c r="G52" s="394">
        <f>'Risk management '!K44</f>
        <v>3</v>
      </c>
      <c r="I52" s="246" t="s">
        <v>223</v>
      </c>
    </row>
    <row r="53" spans="1:9">
      <c r="A53" s="211" t="s">
        <v>271</v>
      </c>
      <c r="B53" s="226" t="str">
        <f>' Clinical practice'!$C$2</f>
        <v>5.1 Clinical workforce capability and governance</v>
      </c>
      <c r="C53" s="225" t="str">
        <f>' Clinical practice'!A14</f>
        <v xml:space="preserve">5.1a Clinician credentialing </v>
      </c>
      <c r="D53" s="227" t="e">
        <f>SUM(LEFT(' Clinical practice'!J14,1))</f>
        <v>#VALUE!</v>
      </c>
      <c r="E53" s="399" t="e">
        <f>AVERAGEIF(D53:D81, "&gt;=1")</f>
        <v>#DIV/0!</v>
      </c>
      <c r="F53" s="373" t="e">
        <f>AVERAGEIF(D53:D59, "&gt;=1")</f>
        <v>#DIV/0!</v>
      </c>
      <c r="G53" s="395">
        <f>' Clinical practice'!K9</f>
        <v>3</v>
      </c>
      <c r="I53" s="246" t="s">
        <v>224</v>
      </c>
    </row>
    <row r="54" spans="1:9">
      <c r="A54" s="194" t="s">
        <v>271</v>
      </c>
      <c r="B54" s="173" t="str">
        <f>' Clinical practice'!$C$2</f>
        <v>5.1 Clinical workforce capability and governance</v>
      </c>
      <c r="C54" s="173" t="str">
        <f>' Clinical practice'!A15</f>
        <v>5.1b Scope of practice</v>
      </c>
      <c r="D54" s="174" t="e">
        <f>SUM(LEFT(' Clinical practice'!J15,1))</f>
        <v>#VALUE!</v>
      </c>
      <c r="E54" s="174"/>
      <c r="F54" s="361"/>
      <c r="G54" s="396">
        <f>' Clinical practice'!K9</f>
        <v>3</v>
      </c>
      <c r="I54" s="246" t="s">
        <v>225</v>
      </c>
    </row>
    <row r="55" spans="1:9">
      <c r="A55" s="194" t="s">
        <v>271</v>
      </c>
      <c r="B55" s="173" t="str">
        <f>' Clinical practice'!$C$2</f>
        <v>5.1 Clinical workforce capability and governance</v>
      </c>
      <c r="C55" s="173" t="str">
        <f>' Clinical practice'!A16</f>
        <v>5.1c Clinical capability</v>
      </c>
      <c r="D55" s="174" t="e">
        <f>SUM(LEFT(' Clinical practice'!J16,1))</f>
        <v>#VALUE!</v>
      </c>
      <c r="E55" s="174"/>
      <c r="F55" s="361"/>
      <c r="G55" s="396">
        <f>' Clinical practice'!K9</f>
        <v>3</v>
      </c>
      <c r="I55" s="246" t="s">
        <v>226</v>
      </c>
    </row>
    <row r="56" spans="1:9">
      <c r="A56" s="194" t="s">
        <v>271</v>
      </c>
      <c r="B56" s="173" t="str">
        <f>' Clinical practice'!$C$2</f>
        <v>5.1 Clinical workforce capability and governance</v>
      </c>
      <c r="C56" s="173" t="str">
        <f>' Clinical practice'!A17</f>
        <v>5.1d Supervision and mentoring</v>
      </c>
      <c r="D56" s="174" t="e">
        <f>SUM(LEFT(' Clinical practice'!J17,1))</f>
        <v>#VALUE!</v>
      </c>
      <c r="E56" s="174"/>
      <c r="F56" s="361"/>
      <c r="G56" s="396">
        <f>' Clinical practice'!K9</f>
        <v>3</v>
      </c>
      <c r="I56" s="246" t="s">
        <v>227</v>
      </c>
    </row>
    <row r="57" spans="1:9">
      <c r="A57" s="194" t="s">
        <v>271</v>
      </c>
      <c r="B57" s="173" t="str">
        <f>' Clinical practice'!$C$2</f>
        <v>5.1 Clinical workforce capability and governance</v>
      </c>
      <c r="C57" s="173" t="str">
        <f>' Clinical practice'!A18</f>
        <v>5.1e Clinical leadership</v>
      </c>
      <c r="D57" s="174" t="e">
        <f>SUM(LEFT(' Clinical practice'!J18,1))</f>
        <v>#VALUE!</v>
      </c>
      <c r="E57" s="174"/>
      <c r="F57" s="361"/>
      <c r="G57" s="396">
        <f>' Clinical practice'!K9</f>
        <v>3</v>
      </c>
      <c r="I57" s="246" t="s">
        <v>228</v>
      </c>
    </row>
    <row r="58" spans="1:9">
      <c r="A58" s="194" t="s">
        <v>271</v>
      </c>
      <c r="B58" s="173" t="str">
        <f>' Clinical practice'!$C$2</f>
        <v>5.1 Clinical workforce capability and governance</v>
      </c>
      <c r="C58" s="173" t="str">
        <f>' Clinical practice'!A19</f>
        <v xml:space="preserve">5.1f Quality improvement roles and responsibilities </v>
      </c>
      <c r="D58" s="174" t="e">
        <f>SUM(LEFT(' Clinical practice'!J19,1))</f>
        <v>#VALUE!</v>
      </c>
      <c r="E58" s="174"/>
      <c r="F58" s="361"/>
      <c r="G58" s="396">
        <f>' Clinical practice'!K9</f>
        <v>3</v>
      </c>
      <c r="I58" s="246" t="s">
        <v>229</v>
      </c>
    </row>
    <row r="59" spans="1:9">
      <c r="A59" s="194" t="s">
        <v>271</v>
      </c>
      <c r="B59" s="173" t="str">
        <f>' Clinical practice'!$C$2</f>
        <v>5.1 Clinical workforce capability and governance</v>
      </c>
      <c r="C59" s="173" t="str">
        <f>' Clinical practice'!A20</f>
        <v>5.1g Quality improvement capability</v>
      </c>
      <c r="D59" s="174" t="e">
        <f>SUM(LEFT(' Clinical practice'!J20,1))</f>
        <v>#VALUE!</v>
      </c>
      <c r="E59" s="174"/>
      <c r="F59" s="361"/>
      <c r="G59" s="396">
        <f>' Clinical practice'!K9</f>
        <v>3</v>
      </c>
      <c r="I59" s="246" t="s">
        <v>230</v>
      </c>
    </row>
    <row r="60" spans="1:9">
      <c r="A60" s="194" t="s">
        <v>271</v>
      </c>
      <c r="B60" s="171" t="str">
        <f>' Clinical practice'!C22</f>
        <v>5.2 Models of care and service planning</v>
      </c>
      <c r="C60" s="115" t="str">
        <f>' Clinical practice'!A34</f>
        <v>5.2a Clinical service planning</v>
      </c>
      <c r="D60" s="174" t="e">
        <f>SUM(LEFT(' Clinical practice'!J34,1))</f>
        <v>#VALUE!</v>
      </c>
      <c r="E60" s="155"/>
      <c r="F60" s="374" t="e">
        <f>AVERAGEIF(D60:D63, "&gt;=1")</f>
        <v>#DIV/0!</v>
      </c>
      <c r="G60" s="397">
        <f>' Clinical practice'!K29</f>
        <v>3</v>
      </c>
      <c r="I60" s="246" t="s">
        <v>231</v>
      </c>
    </row>
    <row r="61" spans="1:9">
      <c r="A61" s="194" t="s">
        <v>271</v>
      </c>
      <c r="B61" s="115" t="str">
        <f>' Clinical practice'!C22</f>
        <v>5.2 Models of care and service planning</v>
      </c>
      <c r="C61" s="115" t="str">
        <f>' Clinical practice'!A35</f>
        <v>5.2b Integrated care and information technology systems</v>
      </c>
      <c r="D61" s="174" t="e">
        <f>SUM(LEFT(' Clinical practice'!J35,1))</f>
        <v>#VALUE!</v>
      </c>
      <c r="E61" s="155"/>
      <c r="F61" s="355"/>
      <c r="G61" s="396">
        <f>' Clinical practice'!K29</f>
        <v>3</v>
      </c>
      <c r="I61" s="246" t="s">
        <v>232</v>
      </c>
    </row>
    <row r="62" spans="1:9">
      <c r="A62" s="194" t="s">
        <v>271</v>
      </c>
      <c r="B62" s="115" t="str">
        <f>' Clinical practice'!C22</f>
        <v>5.2 Models of care and service planning</v>
      </c>
      <c r="C62" s="115" t="str">
        <f>' Clinical practice'!A36</f>
        <v xml:space="preserve">5.2c Multi-disciplinary (MDT) care </v>
      </c>
      <c r="D62" s="174" t="e">
        <f>SUM(LEFT(' Clinical practice'!J36,1))</f>
        <v>#VALUE!</v>
      </c>
      <c r="E62" s="155"/>
      <c r="F62" s="355"/>
      <c r="G62" s="396">
        <f>' Clinical practice'!K29</f>
        <v>3</v>
      </c>
      <c r="I62" s="246" t="s">
        <v>233</v>
      </c>
    </row>
    <row r="63" spans="1:9">
      <c r="A63" s="194" t="s">
        <v>271</v>
      </c>
      <c r="B63" s="115" t="str">
        <f>' Clinical practice'!C22</f>
        <v>5.2 Models of care and service planning</v>
      </c>
      <c r="C63" s="115" t="str">
        <f>' Clinical practice'!A37</f>
        <v>5.2d Alternative care models</v>
      </c>
      <c r="D63" s="174" t="e">
        <f>SUM(LEFT(' Clinical practice'!J37,1))</f>
        <v>#VALUE!</v>
      </c>
      <c r="E63" s="155"/>
      <c r="F63" s="355"/>
      <c r="G63" s="396">
        <f>' Clinical practice'!K29</f>
        <v>3</v>
      </c>
      <c r="I63" s="246" t="s">
        <v>234</v>
      </c>
    </row>
    <row r="64" spans="1:9">
      <c r="A64" s="194" t="s">
        <v>271</v>
      </c>
      <c r="B64" s="171" t="str">
        <f>' Clinical practice'!C39</f>
        <v>5.3 Clinical safety and risk management</v>
      </c>
      <c r="C64" s="115" t="str">
        <f>' Clinical practice'!A51</f>
        <v xml:space="preserve">5.3a Clinical policies and procedures </v>
      </c>
      <c r="D64" s="174" t="e">
        <f>SUM(LEFT(' Clinical practice'!J51,1))</f>
        <v>#VALUE!</v>
      </c>
      <c r="E64" s="155"/>
      <c r="F64" s="375" t="e">
        <f>AVERAGEIF(D64:D72, "&gt;=1")</f>
        <v>#DIV/0!</v>
      </c>
      <c r="G64" s="397">
        <f>' Clinical practice'!K46</f>
        <v>3</v>
      </c>
      <c r="I64" s="246" t="s">
        <v>235</v>
      </c>
    </row>
    <row r="65" spans="1:9">
      <c r="A65" s="194" t="s">
        <v>271</v>
      </c>
      <c r="B65" s="115" t="str">
        <f>' Clinical practice'!C39</f>
        <v>5.3 Clinical safety and risk management</v>
      </c>
      <c r="C65" s="115" t="str">
        <f>' Clinical practice'!A52</f>
        <v xml:space="preserve">5.3b Clinical demand management  </v>
      </c>
      <c r="D65" s="174" t="e">
        <f>SUM(LEFT(' Clinical practice'!J52,1))</f>
        <v>#VALUE!</v>
      </c>
      <c r="E65" s="192"/>
      <c r="F65" s="363"/>
      <c r="G65" s="396">
        <f>' Clinical practice'!K46</f>
        <v>3</v>
      </c>
      <c r="I65" s="246" t="s">
        <v>236</v>
      </c>
    </row>
    <row r="66" spans="1:9">
      <c r="A66" s="194" t="s">
        <v>271</v>
      </c>
      <c r="B66" s="115" t="str">
        <f>' Clinical practice'!C39</f>
        <v>5.3 Clinical safety and risk management</v>
      </c>
      <c r="C66" s="115" t="str">
        <f>' Clinical practice'!A53</f>
        <v>5.3c Clinical triaging</v>
      </c>
      <c r="D66" s="174" t="e">
        <f>SUM(LEFT(' Clinical practice'!J53,1))</f>
        <v>#VALUE!</v>
      </c>
      <c r="E66" s="192"/>
      <c r="F66" s="363"/>
      <c r="G66" s="396">
        <f>' Clinical practice'!K46</f>
        <v>3</v>
      </c>
      <c r="I66" s="246" t="s">
        <v>237</v>
      </c>
    </row>
    <row r="67" spans="1:9">
      <c r="A67" s="194" t="s">
        <v>271</v>
      </c>
      <c r="B67" s="115" t="str">
        <f>' Clinical practice'!C39</f>
        <v>5.3 Clinical safety and risk management</v>
      </c>
      <c r="C67" s="115" t="str">
        <f>' Clinical practice'!A54</f>
        <v>5.3d Clinical risk screening and assessment</v>
      </c>
      <c r="D67" s="174" t="e">
        <f>SUM(LEFT(' Clinical practice'!J54,1))</f>
        <v>#VALUE!</v>
      </c>
      <c r="E67" s="192"/>
      <c r="F67" s="363"/>
      <c r="G67" s="396">
        <f>' Clinical practice'!K46</f>
        <v>3</v>
      </c>
      <c r="I67" s="246" t="s">
        <v>238</v>
      </c>
    </row>
    <row r="68" spans="1:9">
      <c r="A68" s="194" t="s">
        <v>271</v>
      </c>
      <c r="B68" s="115" t="str">
        <f>' Clinical practice'!C39</f>
        <v>5.3 Clinical safety and risk management</v>
      </c>
      <c r="C68" s="115" t="str">
        <f>' Clinical practice'!A55</f>
        <v xml:space="preserve">5.3e Clinical deterioration capability </v>
      </c>
      <c r="D68" s="174" t="e">
        <f>SUM(LEFT(' Clinical practice'!J55,1))</f>
        <v>#VALUE!</v>
      </c>
      <c r="E68" s="192"/>
      <c r="F68" s="363"/>
      <c r="G68" s="396">
        <f>' Clinical practice'!K46</f>
        <v>3</v>
      </c>
      <c r="I68" s="246" t="s">
        <v>239</v>
      </c>
    </row>
    <row r="69" spans="1:9">
      <c r="A69" s="194" t="s">
        <v>271</v>
      </c>
      <c r="B69" s="115" t="str">
        <f>' Clinical practice'!C39</f>
        <v>5.3 Clinical safety and risk management</v>
      </c>
      <c r="C69" s="115" t="str">
        <f>' Clinical practice'!A56</f>
        <v>5.3f Clinical deterioration system</v>
      </c>
      <c r="D69" s="174" t="e">
        <f>SUM(LEFT(' Clinical practice'!J56,1))</f>
        <v>#VALUE!</v>
      </c>
      <c r="E69" s="192"/>
      <c r="F69" s="363"/>
      <c r="G69" s="396">
        <f>' Clinical practice'!K46</f>
        <v>3</v>
      </c>
      <c r="I69" s="246" t="s">
        <v>240</v>
      </c>
    </row>
    <row r="70" spans="1:9">
      <c r="A70" s="194" t="s">
        <v>271</v>
      </c>
      <c r="B70" s="115" t="str">
        <f>' Clinical practice'!C39</f>
        <v>5.3 Clinical safety and risk management</v>
      </c>
      <c r="C70" s="115" t="str">
        <f>' Clinical practice'!A57</f>
        <v>5.3g Escalation pathways</v>
      </c>
      <c r="D70" s="174" t="e">
        <f>SUM(LEFT(' Clinical practice'!J57,1))</f>
        <v>#VALUE!</v>
      </c>
      <c r="E70" s="192"/>
      <c r="F70" s="363"/>
      <c r="G70" s="396">
        <f>' Clinical practice'!K46</f>
        <v>3</v>
      </c>
      <c r="I70" s="246" t="s">
        <v>241</v>
      </c>
    </row>
    <row r="71" spans="1:9">
      <c r="A71" s="194" t="s">
        <v>271</v>
      </c>
      <c r="B71" s="115" t="str">
        <f>' Clinical practice'!C39</f>
        <v>5.3 Clinical safety and risk management</v>
      </c>
      <c r="C71" s="115" t="str">
        <f>' Clinical practice'!A58</f>
        <v xml:space="preserve">5.3h Healthcare records (documentation) </v>
      </c>
      <c r="D71" s="174" t="e">
        <f>SUM(LEFT(' Clinical practice'!J58,1))</f>
        <v>#VALUE!</v>
      </c>
      <c r="E71" s="192"/>
      <c r="F71" s="363"/>
      <c r="G71" s="396">
        <f>' Clinical practice'!K46</f>
        <v>3</v>
      </c>
      <c r="I71" s="246" t="s">
        <v>242</v>
      </c>
    </row>
    <row r="72" spans="1:9">
      <c r="A72" s="194" t="s">
        <v>271</v>
      </c>
      <c r="B72" s="115" t="str">
        <f>' Clinical practice'!C39</f>
        <v>5.3 Clinical safety and risk management</v>
      </c>
      <c r="C72" s="115" t="str">
        <f>' Clinical practice'!A59</f>
        <v xml:space="preserve">5.3i Clinical communication </v>
      </c>
      <c r="D72" s="174" t="e">
        <f>SUM(LEFT(' Clinical practice'!J59,1))</f>
        <v>#VALUE!</v>
      </c>
      <c r="E72" s="192"/>
      <c r="F72" s="363"/>
      <c r="G72" s="396">
        <f>' Clinical practice'!K46</f>
        <v>3</v>
      </c>
      <c r="I72" s="246" t="s">
        <v>243</v>
      </c>
    </row>
    <row r="73" spans="1:9">
      <c r="A73" s="194" t="s">
        <v>271</v>
      </c>
      <c r="B73" s="171" t="str">
        <f>' Clinical practice'!C61</f>
        <v>5.4 Performance monitoring and improvement</v>
      </c>
      <c r="C73" s="115" t="str">
        <f>' Clinical practice'!A73</f>
        <v xml:space="preserve">5.4a Clinical outcome data </v>
      </c>
      <c r="D73" s="174" t="e">
        <f>SUM(LEFT(' Clinical practice'!J73,1))</f>
        <v>#VALUE!</v>
      </c>
      <c r="E73" s="192"/>
      <c r="F73" s="375" t="e">
        <f>AVERAGEIF(D73:D81, "&gt;=1")</f>
        <v>#DIV/0!</v>
      </c>
      <c r="G73" s="397">
        <f>' Clinical practice'!K68</f>
        <v>3</v>
      </c>
      <c r="I73" s="246" t="s">
        <v>244</v>
      </c>
    </row>
    <row r="74" spans="1:9">
      <c r="A74" s="194" t="s">
        <v>271</v>
      </c>
      <c r="B74" s="115" t="str">
        <f>' Clinical practice'!C61</f>
        <v>5.4 Performance monitoring and improvement</v>
      </c>
      <c r="C74" s="115" t="str">
        <f>' Clinical practice'!A74</f>
        <v xml:space="preserve">5.4b Clinical auditing </v>
      </c>
      <c r="D74" s="174" t="e">
        <f>SUM(LEFT(' Clinical practice'!J74,1))</f>
        <v>#VALUE!</v>
      </c>
      <c r="E74" s="192"/>
      <c r="F74" s="363"/>
      <c r="G74" s="396">
        <f>' Clinical practice'!K68</f>
        <v>3</v>
      </c>
      <c r="I74" s="246" t="s">
        <v>245</v>
      </c>
    </row>
    <row r="75" spans="1:9">
      <c r="A75" s="194" t="s">
        <v>271</v>
      </c>
      <c r="B75" s="115" t="str">
        <f>' Clinical practice'!C61</f>
        <v>5.4 Performance monitoring and improvement</v>
      </c>
      <c r="C75" s="115" t="str">
        <f>' Clinical practice'!A75</f>
        <v xml:space="preserve">5.4c Clinical registries </v>
      </c>
      <c r="D75" s="174" t="e">
        <f>SUM(LEFT(' Clinical practice'!J75,1))</f>
        <v>#VALUE!</v>
      </c>
      <c r="E75" s="192"/>
      <c r="F75" s="363"/>
      <c r="G75" s="396">
        <f>' Clinical practice'!K68</f>
        <v>3</v>
      </c>
      <c r="I75" s="246" t="s">
        <v>246</v>
      </c>
    </row>
    <row r="76" spans="1:9">
      <c r="A76" s="194" t="s">
        <v>271</v>
      </c>
      <c r="B76" s="115" t="str">
        <f>' Clinical practice'!C61</f>
        <v>5.4 Performance monitoring and improvement</v>
      </c>
      <c r="C76" s="115" t="str">
        <f>' Clinical practice'!A76</f>
        <v>5.4d Clinical variation and benchmarking</v>
      </c>
      <c r="D76" s="174" t="e">
        <f>SUM(LEFT(' Clinical practice'!J76,1))</f>
        <v>#VALUE!</v>
      </c>
      <c r="E76" s="192"/>
      <c r="F76" s="363"/>
      <c r="G76" s="396">
        <f>' Clinical practice'!K68</f>
        <v>3</v>
      </c>
      <c r="I76" s="246" t="s">
        <v>247</v>
      </c>
    </row>
    <row r="77" spans="1:9">
      <c r="A77" s="194" t="s">
        <v>271</v>
      </c>
      <c r="B77" s="115" t="str">
        <f>' Clinical practice'!C61</f>
        <v>5.4 Performance monitoring and improvement</v>
      </c>
      <c r="C77" s="115" t="str">
        <f>' Clinical practice'!A77</f>
        <v>5.4e Morbidity and mortality meetings</v>
      </c>
      <c r="D77" s="174" t="e">
        <f>SUM(LEFT(' Clinical practice'!J77,1))</f>
        <v>#VALUE!</v>
      </c>
      <c r="E77" s="192"/>
      <c r="F77" s="363"/>
      <c r="G77" s="396">
        <f>' Clinical practice'!K68</f>
        <v>3</v>
      </c>
      <c r="I77" s="246" t="s">
        <v>248</v>
      </c>
    </row>
    <row r="78" spans="1:9">
      <c r="A78" s="194" t="s">
        <v>271</v>
      </c>
      <c r="B78" s="115" t="str">
        <f>' Clinical practice'!C61</f>
        <v>5.4 Performance monitoring and improvement</v>
      </c>
      <c r="C78" s="115" t="str">
        <f>' Clinical practice'!A78</f>
        <v>5.4f Quality improvement approach</v>
      </c>
      <c r="D78" s="174" t="e">
        <f>SUM(LEFT(' Clinical practice'!J78,1))</f>
        <v>#VALUE!</v>
      </c>
      <c r="E78" s="192"/>
      <c r="F78" s="363"/>
      <c r="G78" s="396">
        <f>' Clinical practice'!K68</f>
        <v>3</v>
      </c>
      <c r="I78" s="246" t="s">
        <v>249</v>
      </c>
    </row>
    <row r="79" spans="1:9">
      <c r="A79" s="194" t="s">
        <v>271</v>
      </c>
      <c r="B79" s="115" t="str">
        <f>' Clinical practice'!C61</f>
        <v>5.4 Performance monitoring and improvement</v>
      </c>
      <c r="C79" s="115" t="str">
        <f>' Clinical practice'!A79</f>
        <v>5.4g Quality and Safety committee/s</v>
      </c>
      <c r="D79" s="174" t="e">
        <f>SUM(LEFT(' Clinical practice'!J79,1))</f>
        <v>#VALUE!</v>
      </c>
      <c r="E79" s="192"/>
      <c r="F79" s="363"/>
      <c r="G79" s="396">
        <f>' Clinical practice'!K68</f>
        <v>3</v>
      </c>
      <c r="I79" s="246" t="s">
        <v>250</v>
      </c>
    </row>
    <row r="80" spans="1:9">
      <c r="A80" s="194" t="s">
        <v>271</v>
      </c>
      <c r="B80" s="115" t="str">
        <f>' Clinical practice'!C61</f>
        <v>5.4 Performance monitoring and improvement</v>
      </c>
      <c r="C80" s="115" t="str">
        <f>' Clinical practice'!A80</f>
        <v>5.4h Participation in clinical trials and research</v>
      </c>
      <c r="D80" s="174" t="e">
        <f>SUM(LEFT(' Clinical practice'!J80,1))</f>
        <v>#VALUE!</v>
      </c>
      <c r="E80" s="192"/>
      <c r="F80" s="363"/>
      <c r="G80" s="396">
        <f>' Clinical practice'!K68</f>
        <v>3</v>
      </c>
      <c r="I80" s="246" t="s">
        <v>251</v>
      </c>
    </row>
    <row r="81" spans="1:9" ht="14.4" thickBot="1">
      <c r="A81" s="195" t="s">
        <v>271</v>
      </c>
      <c r="B81" s="196" t="str">
        <f>' Clinical practice'!C61</f>
        <v>5.4 Performance monitoring and improvement</v>
      </c>
      <c r="C81" s="196" t="str">
        <f>' Clinical practice'!A81</f>
        <v xml:space="preserve">5.4i Whistleblowing (Public Interest Disclosure) </v>
      </c>
      <c r="D81" s="197" t="e">
        <f>SUM(LEFT(' Clinical practice'!J81,1))</f>
        <v>#VALUE!</v>
      </c>
      <c r="E81" s="197"/>
      <c r="F81" s="376"/>
      <c r="G81" s="398">
        <f>' Clinical practice'!K68</f>
        <v>3</v>
      </c>
      <c r="I81" s="246" t="s">
        <v>252</v>
      </c>
    </row>
    <row r="83" spans="1:9">
      <c r="A83" s="105"/>
      <c r="B83" s="105"/>
      <c r="C83" s="105"/>
      <c r="D83" s="170"/>
      <c r="E83" s="170"/>
      <c r="F83" s="105"/>
      <c r="G83" s="105"/>
    </row>
    <row r="86" spans="1:9" ht="14.4" thickBot="1">
      <c r="B86" s="228" t="s">
        <v>6</v>
      </c>
      <c r="C86" s="228" t="s">
        <v>315</v>
      </c>
      <c r="D86" s="228" t="s">
        <v>316</v>
      </c>
    </row>
    <row r="87" spans="1:9">
      <c r="B87" s="229" t="str">
        <f>'Leadership and culture'!$C$2</f>
        <v>1.1 Governance</v>
      </c>
      <c r="C87" s="400" t="e">
        <f>AVERAGEIF(D3:D5, "&gt;=1")</f>
        <v>#DIV/0!</v>
      </c>
      <c r="D87" s="407">
        <f>'Partnering with consumers'!K9</f>
        <v>3</v>
      </c>
    </row>
    <row r="88" spans="1:9">
      <c r="B88" s="230" t="str">
        <f>'Leadership and culture'!C19</f>
        <v xml:space="preserve">1.2 Strategic Alignment </v>
      </c>
      <c r="C88" s="401" t="e">
        <f>AVERAGEIF(D7:D9, "&gt;=1")</f>
        <v>#DIV/0!</v>
      </c>
      <c r="D88" s="408">
        <f>'Leadership and culture'!K26</f>
        <v>3</v>
      </c>
    </row>
    <row r="89" spans="1:9">
      <c r="B89" s="230" t="str">
        <f>'Leadership and culture'!C35</f>
        <v>1.3 Culture</v>
      </c>
      <c r="C89" s="401" t="e">
        <f>AVERAGEIF(D10:D12, "&gt;-1")</f>
        <v>#DIV/0!</v>
      </c>
      <c r="D89" s="408">
        <f>'Leadership and culture'!K42</f>
        <v>3</v>
      </c>
    </row>
    <row r="90" spans="1:9" ht="14.4" thickBot="1">
      <c r="B90" s="230" t="str">
        <f>'Leadership and culture'!C51</f>
        <v>1.4 Relationships</v>
      </c>
      <c r="C90" s="401" t="e">
        <f>AVERAGEIF(D13:D15, "&gt;=1")</f>
        <v>#DIV/0!</v>
      </c>
      <c r="D90" s="408">
        <f>'Leadership and culture'!K42</f>
        <v>3</v>
      </c>
    </row>
    <row r="91" spans="1:9">
      <c r="B91" s="231" t="str">
        <f>'Partnering with consumers'!$C$2</f>
        <v>2.1 Organisational approach to partnering</v>
      </c>
      <c r="C91" s="402" t="e">
        <f>AVERAGEIF(D16:D17, "&gt;=1")</f>
        <v>#DIV/0!</v>
      </c>
      <c r="D91" s="409">
        <f>'Partnering with consumers'!K9</f>
        <v>3</v>
      </c>
    </row>
    <row r="92" spans="1:9">
      <c r="B92" s="232" t="str">
        <f>'Partnering with consumers'!C17</f>
        <v>2.2 Working together</v>
      </c>
      <c r="C92" s="401" t="e">
        <f>AVERAGEIF(D18:D21, "&gt;=1")</f>
        <v>#DIV/0!</v>
      </c>
      <c r="D92" s="410">
        <f>'Partnering with consumers'!K24</f>
        <v>3</v>
      </c>
    </row>
    <row r="93" spans="1:9">
      <c r="B93" s="232" t="str">
        <f>'Partnering with consumers'!C34</f>
        <v>2.3 Communication</v>
      </c>
      <c r="C93" s="401" t="e">
        <f>AVERAGEIF(D22:D25, "&gt;=1")</f>
        <v>#DIV/0!</v>
      </c>
      <c r="D93" s="410">
        <f>'Partnering with consumers'!K41</f>
        <v>3</v>
      </c>
    </row>
    <row r="94" spans="1:9" ht="14.4" thickBot="1">
      <c r="B94" s="232" t="str">
        <f>'Partnering with consumers'!C51</f>
        <v xml:space="preserve">2.4 Consumer experience </v>
      </c>
      <c r="C94" s="401" t="e">
        <f>AVERAGEIF(D26:D28, "&gt;=1")</f>
        <v>#DIV/0!</v>
      </c>
      <c r="D94" s="410">
        <f>'Partnering with consumers'!K58</f>
        <v>3</v>
      </c>
    </row>
    <row r="95" spans="1:9">
      <c r="B95" s="233" t="str">
        <f>' Workforce '!$C$2</f>
        <v>3.1 Workforce strategy</v>
      </c>
      <c r="C95" s="403" t="e">
        <f>AVERAGEIF(D29:D32, "&gt;=1")</f>
        <v>#DIV/0!</v>
      </c>
      <c r="D95" s="411">
        <f>' Workforce '!K9</f>
        <v>3</v>
      </c>
    </row>
    <row r="96" spans="1:9">
      <c r="B96" s="234" t="str">
        <f>' Workforce '!C19</f>
        <v>3.2 Capability, performance and development</v>
      </c>
      <c r="C96" s="401" t="e">
        <f>AVERAGEIF(D33:D35, "&gt;=1")</f>
        <v>#DIV/0!</v>
      </c>
      <c r="D96" s="412">
        <f>' Workforce '!K26</f>
        <v>3</v>
      </c>
    </row>
    <row r="97" spans="2:4" ht="14.4" thickBot="1">
      <c r="B97" s="234" t="str">
        <f>' Workforce '!C35</f>
        <v>3.3 Workforce experience</v>
      </c>
      <c r="C97" s="401" t="e">
        <f>AVERAGEIF(D36:D38, "&gt;=1")</f>
        <v>#DIV/0!</v>
      </c>
      <c r="D97" s="412">
        <f>' Workforce '!K42</f>
        <v>3</v>
      </c>
    </row>
    <row r="98" spans="2:4">
      <c r="B98" s="235" t="str">
        <f>'Risk management '!$C$2</f>
        <v>4.1 Risk governance</v>
      </c>
      <c r="C98" s="404" t="e">
        <f>AVERAGEIF(D39:D43, "&gt;=1")</f>
        <v>#DIV/0!</v>
      </c>
      <c r="D98" s="413">
        <f>'Risk management '!K9</f>
        <v>3</v>
      </c>
    </row>
    <row r="99" spans="2:4">
      <c r="B99" s="236" t="str">
        <f>'Risk management '!C20</f>
        <v>4.2 Risk management process</v>
      </c>
      <c r="C99" s="401" t="e">
        <f>AVERAGEIF(D44:D47, "&gt;=1")</f>
        <v>#DIV/0!</v>
      </c>
      <c r="D99" s="414">
        <f>'Risk management '!K27</f>
        <v>3</v>
      </c>
    </row>
    <row r="100" spans="2:4" ht="14.4" thickBot="1">
      <c r="B100" s="236" t="str">
        <f>'Risk management '!C37</f>
        <v>4.3 Incident response</v>
      </c>
      <c r="C100" s="401" t="e">
        <f>AVERAGEIF(D48:D52, "&gt;=1")</f>
        <v>#DIV/0!</v>
      </c>
      <c r="D100" s="414">
        <f>'Risk management '!K44</f>
        <v>3</v>
      </c>
    </row>
    <row r="101" spans="2:4">
      <c r="B101" s="237" t="str">
        <f>' Clinical practice'!$C$2</f>
        <v>5.1 Clinical workforce capability and governance</v>
      </c>
      <c r="C101" s="405" t="e">
        <f>AVERAGEIF(D53:D59, "&gt;=1")</f>
        <v>#DIV/0!</v>
      </c>
      <c r="D101" s="415">
        <f>' Clinical practice'!K9</f>
        <v>3</v>
      </c>
    </row>
    <row r="102" spans="2:4">
      <c r="B102" s="238" t="str">
        <f>' Clinical practice'!C22</f>
        <v>5.2 Models of care and service planning</v>
      </c>
      <c r="C102" s="401" t="e">
        <f>AVERAGEIF(D60:D63, "&gt;=1")</f>
        <v>#DIV/0!</v>
      </c>
      <c r="D102" s="416">
        <f>' Clinical practice'!K29</f>
        <v>3</v>
      </c>
    </row>
    <row r="103" spans="2:4">
      <c r="B103" s="238" t="str">
        <f>' Clinical practice'!C39</f>
        <v>5.3 Clinical safety and risk management</v>
      </c>
      <c r="C103" s="401" t="e">
        <f>AVERAGEIF(D64:D72, "&gt;=1")</f>
        <v>#DIV/0!</v>
      </c>
      <c r="D103" s="416">
        <f>' Clinical practice'!K46</f>
        <v>3</v>
      </c>
    </row>
    <row r="104" spans="2:4" ht="14.4" thickBot="1">
      <c r="B104" s="239" t="str">
        <f>' Clinical practice'!C61</f>
        <v>5.4 Performance monitoring and improvement</v>
      </c>
      <c r="C104" s="406" t="e">
        <f>AVERAGEIF(D73:D81, "&gt;=1")</f>
        <v>#DIV/0!</v>
      </c>
      <c r="D104" s="417">
        <f>' Clinical practice'!K68</f>
        <v>3</v>
      </c>
    </row>
  </sheetData>
  <pageMargins left="0.70866141732283472" right="0.70866141732283472" top="0.74803149606299213" bottom="0.74803149606299213" header="0.31496062992125984" footer="0.31496062992125984"/>
  <pageSetup paperSize="9" scale="55" fitToHeight="0" orientation="landscape" r:id="rId1"/>
  <headerFooter>
    <oddHeader>&amp;C&amp;"Arial,Bold"Clincial Governance Maturity Matrix</oddHeader>
    <oddFooter>&amp;L&amp;9&amp;A&amp;C_x000D_&amp;1#&amp;"Arial Black"&amp;10&amp;K000000 OFFICIAL&amp;R&amp;9Page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L19"/>
  <sheetViews>
    <sheetView topLeftCell="C1" workbookViewId="0">
      <selection activeCell="J40" sqref="J40"/>
    </sheetView>
  </sheetViews>
  <sheetFormatPr defaultColWidth="9.109375" defaultRowHeight="13.8"/>
  <cols>
    <col min="1" max="1" width="65.5546875" style="21" bestFit="1" customWidth="1"/>
    <col min="2" max="2" width="44" style="21" bestFit="1" customWidth="1"/>
    <col min="3" max="3" width="9.109375" style="21" bestFit="1" customWidth="1"/>
    <col min="4" max="4" width="13.88671875" style="21" bestFit="1" customWidth="1"/>
    <col min="5" max="5" width="20" style="21" bestFit="1" customWidth="1"/>
    <col min="6" max="6" width="33.88671875" style="21" bestFit="1" customWidth="1"/>
    <col min="7" max="7" width="11.109375" style="21" customWidth="1"/>
    <col min="8" max="9" width="17.5546875" style="14" customWidth="1"/>
    <col min="10" max="10" width="20.109375" style="14" customWidth="1"/>
    <col min="11" max="12" width="20" style="14" bestFit="1" customWidth="1"/>
    <col min="13" max="16384" width="9.109375" style="21"/>
  </cols>
  <sheetData>
    <row r="1" spans="1:12" ht="27.6">
      <c r="A1" s="24" t="s">
        <v>6</v>
      </c>
      <c r="B1" s="24" t="s">
        <v>136</v>
      </c>
      <c r="C1" s="24" t="s">
        <v>272</v>
      </c>
      <c r="D1" s="25" t="s">
        <v>273</v>
      </c>
      <c r="E1" s="24" t="s">
        <v>20</v>
      </c>
      <c r="F1" s="25" t="s">
        <v>274</v>
      </c>
      <c r="G1" s="26" t="s">
        <v>20</v>
      </c>
      <c r="H1" s="27" t="s">
        <v>275</v>
      </c>
      <c r="I1" s="28" t="s">
        <v>276</v>
      </c>
      <c r="J1" s="29" t="s">
        <v>277</v>
      </c>
      <c r="K1" s="30" t="s">
        <v>278</v>
      </c>
      <c r="L1" s="31" t="s">
        <v>4</v>
      </c>
    </row>
    <row r="2" spans="1:12">
      <c r="A2" s="115" t="str">
        <f>'Leadership and culture'!$C$2</f>
        <v>1.1 Governance</v>
      </c>
      <c r="B2" s="116" t="s">
        <v>267</v>
      </c>
      <c r="C2" s="116" t="s">
        <v>279</v>
      </c>
      <c r="D2" s="117" t="s">
        <v>280</v>
      </c>
      <c r="E2" s="118" t="s">
        <v>65</v>
      </c>
      <c r="F2" s="119">
        <f>4/18</f>
        <v>0.22222222222222221</v>
      </c>
      <c r="G2" s="26">
        <v>1</v>
      </c>
      <c r="H2" s="118" t="s">
        <v>65</v>
      </c>
      <c r="I2" s="118" t="s">
        <v>65</v>
      </c>
      <c r="J2" s="118" t="s">
        <v>65</v>
      </c>
      <c r="K2" s="118" t="s">
        <v>65</v>
      </c>
      <c r="L2" s="118" t="s">
        <v>65</v>
      </c>
    </row>
    <row r="3" spans="1:12">
      <c r="A3" s="115" t="str">
        <f>'Leadership and culture'!$C19</f>
        <v xml:space="preserve">1.2 Strategic Alignment </v>
      </c>
      <c r="B3" s="116" t="s">
        <v>267</v>
      </c>
      <c r="C3" s="116" t="s">
        <v>281</v>
      </c>
      <c r="D3" s="117" t="s">
        <v>282</v>
      </c>
      <c r="E3" s="118" t="s">
        <v>34</v>
      </c>
      <c r="F3" s="119">
        <f>4/18</f>
        <v>0.22222222222222221</v>
      </c>
      <c r="G3" s="26">
        <v>2</v>
      </c>
      <c r="H3" s="118" t="s">
        <v>34</v>
      </c>
      <c r="I3" s="118" t="s">
        <v>34</v>
      </c>
      <c r="J3" s="118" t="s">
        <v>34</v>
      </c>
      <c r="K3" s="118" t="s">
        <v>34</v>
      </c>
      <c r="L3" s="118" t="s">
        <v>34</v>
      </c>
    </row>
    <row r="4" spans="1:12">
      <c r="A4" s="115" t="str">
        <f>'Leadership and culture'!$C35</f>
        <v>1.3 Culture</v>
      </c>
      <c r="B4" s="116" t="s">
        <v>267</v>
      </c>
      <c r="C4" s="116" t="s">
        <v>283</v>
      </c>
      <c r="D4" s="117" t="s">
        <v>284</v>
      </c>
      <c r="E4" s="118" t="s">
        <v>32</v>
      </c>
      <c r="F4" s="119">
        <f>3/18</f>
        <v>0.16666666666666666</v>
      </c>
      <c r="G4" s="26">
        <v>3</v>
      </c>
      <c r="H4" s="118" t="s">
        <v>32</v>
      </c>
      <c r="I4" s="118" t="s">
        <v>32</v>
      </c>
      <c r="J4" s="118" t="s">
        <v>32</v>
      </c>
      <c r="K4" s="118" t="s">
        <v>32</v>
      </c>
      <c r="L4" s="118" t="s">
        <v>32</v>
      </c>
    </row>
    <row r="5" spans="1:12">
      <c r="A5" s="115" t="str">
        <f>'Leadership and culture'!$C51</f>
        <v>1.4 Relationships</v>
      </c>
      <c r="B5" s="116" t="s">
        <v>267</v>
      </c>
      <c r="C5" s="105"/>
      <c r="D5" s="117" t="s">
        <v>285</v>
      </c>
      <c r="E5" s="118" t="s">
        <v>42</v>
      </c>
      <c r="F5" s="119">
        <f>3/18</f>
        <v>0.16666666666666666</v>
      </c>
      <c r="G5" s="26">
        <v>4</v>
      </c>
      <c r="H5" s="118" t="s">
        <v>42</v>
      </c>
      <c r="I5" s="118" t="s">
        <v>42</v>
      </c>
      <c r="J5" s="118" t="s">
        <v>42</v>
      </c>
      <c r="K5" s="118" t="s">
        <v>42</v>
      </c>
      <c r="L5" s="118" t="s">
        <v>42</v>
      </c>
    </row>
    <row r="6" spans="1:12">
      <c r="A6" s="115" t="str">
        <f>'Partnering with consumers'!$C$2</f>
        <v>2.1 Organisational approach to partnering</v>
      </c>
      <c r="B6" s="116" t="s">
        <v>268</v>
      </c>
      <c r="C6" s="105"/>
      <c r="D6" s="117" t="s">
        <v>286</v>
      </c>
      <c r="E6" s="118" t="s">
        <v>48</v>
      </c>
      <c r="F6" s="119">
        <v>0.22222222222222221</v>
      </c>
      <c r="G6" s="26">
        <v>5</v>
      </c>
      <c r="H6" s="118" t="s">
        <v>48</v>
      </c>
      <c r="I6" s="118" t="s">
        <v>48</v>
      </c>
      <c r="J6" s="118" t="s">
        <v>48</v>
      </c>
      <c r="K6" s="118" t="s">
        <v>48</v>
      </c>
      <c r="L6" s="118" t="s">
        <v>48</v>
      </c>
    </row>
    <row r="7" spans="1:12">
      <c r="A7" s="115" t="str">
        <f>'Partnering with consumers'!$C17</f>
        <v>2.2 Working together</v>
      </c>
      <c r="B7" s="116" t="s">
        <v>268</v>
      </c>
      <c r="C7" s="105"/>
      <c r="D7" s="105"/>
      <c r="E7" s="105"/>
      <c r="F7" s="105"/>
      <c r="G7" s="105"/>
      <c r="H7" s="118" t="s">
        <v>30</v>
      </c>
      <c r="I7" s="118" t="s">
        <v>30</v>
      </c>
      <c r="J7" s="118" t="s">
        <v>30</v>
      </c>
      <c r="K7" s="118" t="s">
        <v>30</v>
      </c>
      <c r="L7" s="118" t="s">
        <v>30</v>
      </c>
    </row>
    <row r="8" spans="1:12">
      <c r="A8" s="115" t="str">
        <f>'Partnering with consumers'!$C$34</f>
        <v>2.3 Communication</v>
      </c>
      <c r="B8" s="116" t="s">
        <v>268</v>
      </c>
      <c r="C8" s="105"/>
      <c r="D8" s="105"/>
      <c r="E8" s="105"/>
      <c r="F8" s="105"/>
      <c r="G8" s="105"/>
      <c r="H8" s="120"/>
      <c r="I8" s="120"/>
      <c r="J8" s="120"/>
      <c r="K8" s="120"/>
      <c r="L8" s="120"/>
    </row>
    <row r="9" spans="1:12">
      <c r="A9" s="115" t="str">
        <f>'Partnering with consumers'!$C51</f>
        <v xml:space="preserve">2.4 Consumer experience </v>
      </c>
      <c r="B9" s="116" t="s">
        <v>268</v>
      </c>
      <c r="C9" s="105"/>
      <c r="D9" s="105"/>
      <c r="E9" s="105"/>
      <c r="F9" s="105"/>
      <c r="G9" s="105"/>
      <c r="H9" s="120"/>
      <c r="I9" s="120"/>
      <c r="J9" s="120"/>
      <c r="K9" s="120"/>
      <c r="L9" s="120"/>
    </row>
    <row r="10" spans="1:12">
      <c r="A10" s="115" t="str">
        <f>' Workforce '!$C$2</f>
        <v>3.1 Workforce strategy</v>
      </c>
      <c r="B10" s="116" t="s">
        <v>269</v>
      </c>
      <c r="C10" s="105"/>
      <c r="D10" s="105"/>
      <c r="E10" s="105"/>
      <c r="F10" s="105"/>
      <c r="G10" s="105"/>
      <c r="H10" s="120"/>
      <c r="I10" s="120"/>
      <c r="J10" s="120"/>
      <c r="K10" s="120"/>
      <c r="L10" s="120"/>
    </row>
    <row r="11" spans="1:12">
      <c r="A11" s="115" t="str">
        <f>' Workforce '!$C$19</f>
        <v>3.2 Capability, performance and development</v>
      </c>
      <c r="B11" s="116" t="s">
        <v>269</v>
      </c>
      <c r="C11" s="105"/>
      <c r="D11" s="105"/>
      <c r="E11" s="105"/>
      <c r="F11" s="105"/>
      <c r="G11" s="105"/>
      <c r="H11" s="120"/>
      <c r="I11" s="120"/>
      <c r="J11" s="120"/>
      <c r="K11" s="120"/>
      <c r="L11" s="120"/>
    </row>
    <row r="12" spans="1:12">
      <c r="A12" s="115" t="str">
        <f>' Workforce '!$C$35</f>
        <v>3.3 Workforce experience</v>
      </c>
      <c r="B12" s="116" t="s">
        <v>269</v>
      </c>
      <c r="C12" s="105"/>
      <c r="D12" s="105"/>
      <c r="E12" s="105"/>
      <c r="F12" s="105"/>
      <c r="G12" s="105"/>
      <c r="H12" s="120"/>
      <c r="I12" s="120"/>
      <c r="J12" s="120"/>
      <c r="K12" s="120"/>
      <c r="L12" s="120"/>
    </row>
    <row r="13" spans="1:12">
      <c r="A13" s="115" t="str">
        <f>'Risk management '!$C$2</f>
        <v>4.1 Risk governance</v>
      </c>
      <c r="B13" s="116" t="s">
        <v>270</v>
      </c>
      <c r="C13" s="105"/>
      <c r="D13" s="105"/>
      <c r="E13" s="105"/>
      <c r="F13" s="105"/>
      <c r="G13" s="105"/>
      <c r="H13" s="120"/>
      <c r="I13" s="120"/>
      <c r="J13" s="120"/>
      <c r="K13" s="120"/>
      <c r="L13" s="120"/>
    </row>
    <row r="14" spans="1:12">
      <c r="A14" s="115" t="str">
        <f>'Risk management '!$C$20</f>
        <v>4.2 Risk management process</v>
      </c>
      <c r="B14" s="116" t="s">
        <v>270</v>
      </c>
      <c r="C14" s="105"/>
      <c r="D14" s="105"/>
      <c r="E14" s="105"/>
      <c r="F14" s="105"/>
      <c r="G14" s="105"/>
      <c r="H14" s="120"/>
      <c r="I14" s="120"/>
      <c r="J14" s="120"/>
      <c r="K14" s="120"/>
      <c r="L14" s="120"/>
    </row>
    <row r="15" spans="1:12">
      <c r="A15" s="115" t="str">
        <f>'Risk management '!$C$37</f>
        <v>4.3 Incident response</v>
      </c>
      <c r="B15" s="116" t="s">
        <v>270</v>
      </c>
      <c r="C15" s="105"/>
      <c r="D15" s="105"/>
      <c r="E15" s="105"/>
      <c r="F15" s="105"/>
      <c r="G15" s="105"/>
      <c r="H15" s="120"/>
      <c r="I15" s="120"/>
      <c r="J15" s="120"/>
      <c r="K15" s="120"/>
      <c r="L15" s="120"/>
    </row>
    <row r="16" spans="1:12">
      <c r="A16" s="115" t="str">
        <f>' Clinical practice'!$C$2</f>
        <v>5.1 Clinical workforce capability and governance</v>
      </c>
      <c r="B16" s="116" t="s">
        <v>271</v>
      </c>
      <c r="C16" s="105"/>
      <c r="D16" s="105"/>
      <c r="E16" s="105"/>
      <c r="F16" s="105"/>
      <c r="G16" s="105"/>
      <c r="H16" s="120"/>
      <c r="I16" s="120"/>
      <c r="J16" s="120"/>
      <c r="K16" s="120"/>
      <c r="L16" s="120"/>
    </row>
    <row r="17" spans="1:2">
      <c r="A17" s="115" t="str">
        <f>' Clinical practice'!$C$22</f>
        <v>5.2 Models of care and service planning</v>
      </c>
      <c r="B17" s="116" t="s">
        <v>271</v>
      </c>
    </row>
    <row r="18" spans="1:2">
      <c r="A18" s="115" t="str">
        <f>' Clinical practice'!$C$39</f>
        <v>5.3 Clinical safety and risk management</v>
      </c>
      <c r="B18" s="116" t="s">
        <v>271</v>
      </c>
    </row>
    <row r="19" spans="1:2">
      <c r="A19" s="115" t="str">
        <f>' Clinical practice'!$C$61</f>
        <v>5.4 Performance monitoring and improvement</v>
      </c>
      <c r="B19" s="116" t="s">
        <v>271</v>
      </c>
    </row>
  </sheetData>
  <sortState xmlns:xlrd2="http://schemas.microsoft.com/office/spreadsheetml/2017/richdata2" ref="A1:B11">
    <sortCondition ref="A1:A11"/>
  </sortState>
  <pageMargins left="0.70866141732283472" right="0.70866141732283472" top="0.74803149606299213" bottom="0.74803149606299213" header="0.31496062992125984" footer="0.31496062992125984"/>
  <pageSetup paperSize="9" scale="72" fitToHeight="0" orientation="landscape" r:id="rId1"/>
  <headerFooter>
    <oddHeader>&amp;C&amp;"Arial,Bold"Clincial Governance Maturity Matrix</oddHeader>
    <oddFooter>&amp;L&amp;9&amp;A&amp;C_x000D_&amp;1#&amp;"Arial Black"&amp;10&amp;K000000 OFFICIAL&amp;R&amp;9Page &amp;P of &amp;N</oddFooter>
  </headerFooter>
  <ignoredErrors>
    <ignoredError sqref="A3"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483BE-EC84-4AAD-B158-7E03A6B33938}">
  <sheetPr>
    <tabColor rgb="FF7CE0DE"/>
  </sheetPr>
  <dimension ref="B1:L41"/>
  <sheetViews>
    <sheetView showGridLines="0" topLeftCell="A15" zoomScaleNormal="100" workbookViewId="0">
      <selection activeCell="C40" sqref="C40"/>
    </sheetView>
  </sheetViews>
  <sheetFormatPr defaultColWidth="8.88671875" defaultRowHeight="13.8"/>
  <cols>
    <col min="1" max="1" width="8.88671875" style="8"/>
    <col min="2" max="2" width="67.109375" style="59" customWidth="1"/>
    <col min="3" max="3" width="8.88671875" style="154" customWidth="1"/>
    <col min="4" max="16384" width="8.88671875" style="8"/>
  </cols>
  <sheetData>
    <row r="1" spans="2:12" ht="14.4" thickBot="1">
      <c r="B1" s="164"/>
      <c r="C1" s="165"/>
      <c r="D1" s="165"/>
      <c r="E1" s="165"/>
    </row>
    <row r="2" spans="2:12" ht="53.4" customHeight="1" thickBot="1">
      <c r="B2" s="430" t="s">
        <v>723</v>
      </c>
      <c r="C2" s="431"/>
      <c r="D2" s="165"/>
      <c r="E2" s="165"/>
    </row>
    <row r="3" spans="2:12">
      <c r="B3" s="269"/>
      <c r="C3" s="270"/>
      <c r="D3" s="165"/>
      <c r="E3" s="165"/>
    </row>
    <row r="4" spans="2:12" ht="16.2" thickBot="1">
      <c r="B4" s="258" t="s">
        <v>731</v>
      </c>
      <c r="C4" s="271"/>
      <c r="D4" s="165"/>
      <c r="E4" s="165"/>
    </row>
    <row r="5" spans="2:12">
      <c r="B5" s="342" t="s">
        <v>735</v>
      </c>
      <c r="C5" s="352" t="s">
        <v>0</v>
      </c>
      <c r="D5" s="165"/>
      <c r="E5" s="165"/>
    </row>
    <row r="6" spans="2:12" ht="15.6">
      <c r="B6" s="258" t="s">
        <v>690</v>
      </c>
      <c r="C6" s="271"/>
      <c r="D6" s="165"/>
      <c r="E6" s="165"/>
    </row>
    <row r="7" spans="2:12">
      <c r="B7" s="311" t="s">
        <v>684</v>
      </c>
      <c r="C7" s="306"/>
      <c r="D7" s="165"/>
      <c r="E7" s="165"/>
    </row>
    <row r="8" spans="2:12">
      <c r="B8" s="272" t="str">
        <f>'Leadership and culture'!$C$2</f>
        <v>1.1 Governance</v>
      </c>
      <c r="C8" s="153" t="s">
        <v>0</v>
      </c>
      <c r="D8" s="275"/>
      <c r="E8" s="275"/>
      <c r="F8" s="275"/>
      <c r="G8" s="275"/>
      <c r="H8" s="275"/>
      <c r="I8" s="275"/>
      <c r="J8" s="275"/>
      <c r="K8" s="275"/>
      <c r="L8" s="275"/>
    </row>
    <row r="9" spans="2:12">
      <c r="B9" s="272" t="str">
        <f>'Leadership and culture'!$C$19</f>
        <v xml:space="preserve">1.2 Strategic Alignment </v>
      </c>
      <c r="C9" s="153" t="s">
        <v>0</v>
      </c>
      <c r="D9" s="165"/>
      <c r="E9" s="165"/>
    </row>
    <row r="10" spans="2:12">
      <c r="B10" s="272" t="str">
        <f>'Leadership and culture'!$C$35</f>
        <v>1.3 Culture</v>
      </c>
      <c r="C10" s="153" t="s">
        <v>716</v>
      </c>
      <c r="D10" s="165"/>
      <c r="E10" s="165"/>
    </row>
    <row r="11" spans="2:12">
      <c r="B11" s="305" t="str">
        <f>'Leadership and culture'!$C$51</f>
        <v>1.4 Relationships</v>
      </c>
      <c r="C11" s="286" t="s">
        <v>0</v>
      </c>
      <c r="D11" s="304"/>
      <c r="E11" s="304"/>
      <c r="F11" s="304"/>
      <c r="G11" s="304"/>
      <c r="H11" s="304"/>
      <c r="I11" s="304"/>
      <c r="J11" s="304"/>
      <c r="K11" s="304"/>
      <c r="L11" s="304"/>
    </row>
    <row r="12" spans="2:12">
      <c r="B12" s="312" t="s">
        <v>1</v>
      </c>
      <c r="C12" s="307"/>
      <c r="D12" s="165"/>
      <c r="E12" s="165"/>
    </row>
    <row r="13" spans="2:12">
      <c r="B13" s="272" t="str">
        <f>'Partnering with consumers'!C2</f>
        <v>2.1 Organisational approach to partnering</v>
      </c>
      <c r="C13" s="153" t="s">
        <v>0</v>
      </c>
      <c r="D13" s="165"/>
      <c r="E13" s="165"/>
    </row>
    <row r="14" spans="2:12">
      <c r="B14" s="272" t="str">
        <f>'Partnering with consumers'!C17</f>
        <v>2.2 Working together</v>
      </c>
      <c r="C14" s="153" t="s">
        <v>0</v>
      </c>
      <c r="D14" s="165"/>
      <c r="E14" s="165"/>
    </row>
    <row r="15" spans="2:12">
      <c r="B15" s="272" t="str">
        <f>'Partnering with consumers'!C34</f>
        <v>2.3 Communication</v>
      </c>
      <c r="C15" s="153" t="s">
        <v>0</v>
      </c>
      <c r="D15" s="165"/>
      <c r="E15" s="165"/>
    </row>
    <row r="16" spans="2:12">
      <c r="B16" s="272" t="str">
        <f>'Partnering with consumers'!C51</f>
        <v xml:space="preserve">2.4 Consumer experience </v>
      </c>
      <c r="C16" s="153" t="s">
        <v>0</v>
      </c>
      <c r="D16" s="165"/>
      <c r="E16" s="165"/>
    </row>
    <row r="17" spans="2:5">
      <c r="B17" s="313" t="s">
        <v>2</v>
      </c>
      <c r="C17" s="308"/>
      <c r="D17" s="165"/>
      <c r="E17" s="165"/>
    </row>
    <row r="18" spans="2:5">
      <c r="B18" s="272" t="str">
        <f>' Workforce '!C2</f>
        <v>3.1 Workforce strategy</v>
      </c>
      <c r="C18" s="153" t="s">
        <v>0</v>
      </c>
      <c r="D18" s="165"/>
      <c r="E18" s="165"/>
    </row>
    <row r="19" spans="2:5">
      <c r="B19" s="272" t="str">
        <f>' Workforce '!C19</f>
        <v>3.2 Capability, performance and development</v>
      </c>
      <c r="C19" s="153" t="s">
        <v>0</v>
      </c>
      <c r="D19" s="165"/>
      <c r="E19" s="165"/>
    </row>
    <row r="20" spans="2:5">
      <c r="B20" s="272" t="str">
        <f>' Workforce '!C35</f>
        <v>3.3 Workforce experience</v>
      </c>
      <c r="C20" s="153" t="s">
        <v>0</v>
      </c>
      <c r="D20" s="165"/>
      <c r="E20" s="165"/>
    </row>
    <row r="21" spans="2:5">
      <c r="B21" s="314" t="s">
        <v>3</v>
      </c>
      <c r="C21" s="309"/>
      <c r="D21" s="165"/>
      <c r="E21" s="165"/>
    </row>
    <row r="22" spans="2:5">
      <c r="B22" s="272" t="str">
        <f>'Risk management '!C2</f>
        <v>4.1 Risk governance</v>
      </c>
      <c r="C22" s="153" t="s">
        <v>0</v>
      </c>
      <c r="D22" s="165"/>
      <c r="E22" s="165"/>
    </row>
    <row r="23" spans="2:5">
      <c r="B23" s="272" t="str">
        <f>'Risk management '!C20</f>
        <v>4.2 Risk management process</v>
      </c>
      <c r="C23" s="153" t="s">
        <v>0</v>
      </c>
      <c r="D23" s="165"/>
      <c r="E23" s="165"/>
    </row>
    <row r="24" spans="2:5">
      <c r="B24" s="272" t="str">
        <f>'Risk management '!C37</f>
        <v>4.3 Incident response</v>
      </c>
      <c r="C24" s="153" t="s">
        <v>0</v>
      </c>
      <c r="D24" s="165"/>
      <c r="E24" s="165"/>
    </row>
    <row r="25" spans="2:5">
      <c r="B25" s="315" t="s">
        <v>4</v>
      </c>
      <c r="C25" s="310"/>
      <c r="D25" s="165"/>
      <c r="E25" s="165"/>
    </row>
    <row r="26" spans="2:5">
      <c r="B26" s="272" t="str">
        <f>' Clinical practice'!C2</f>
        <v>5.1 Clinical workforce capability and governance</v>
      </c>
      <c r="C26" s="153" t="s">
        <v>0</v>
      </c>
      <c r="D26" s="165"/>
      <c r="E26" s="165"/>
    </row>
    <row r="27" spans="2:5">
      <c r="B27" s="272" t="str">
        <f>' Clinical practice'!C22</f>
        <v>5.2 Models of care and service planning</v>
      </c>
      <c r="C27" s="153" t="s">
        <v>0</v>
      </c>
      <c r="D27" s="165"/>
      <c r="E27" s="165"/>
    </row>
    <row r="28" spans="2:5">
      <c r="B28" s="272" t="str">
        <f>' Clinical practice'!C39</f>
        <v>5.3 Clinical safety and risk management</v>
      </c>
      <c r="C28" s="153" t="s">
        <v>0</v>
      </c>
      <c r="D28" s="165"/>
      <c r="E28" s="165"/>
    </row>
    <row r="29" spans="2:5">
      <c r="B29" s="272" t="str">
        <f>' Clinical practice'!C61</f>
        <v>5.4 Performance monitoring and improvement</v>
      </c>
      <c r="C29" s="153" t="s">
        <v>0</v>
      </c>
      <c r="D29" s="165"/>
      <c r="E29" s="165"/>
    </row>
    <row r="30" spans="2:5">
      <c r="B30" s="256"/>
      <c r="C30" s="257"/>
      <c r="D30" s="165"/>
      <c r="E30" s="165"/>
    </row>
    <row r="31" spans="2:5" ht="15.6">
      <c r="B31" s="259" t="s">
        <v>722</v>
      </c>
      <c r="C31" s="273"/>
      <c r="D31" s="165"/>
      <c r="E31" s="165"/>
    </row>
    <row r="32" spans="2:5">
      <c r="B32" s="266" t="s">
        <v>691</v>
      </c>
      <c r="C32" s="153" t="s">
        <v>0</v>
      </c>
      <c r="D32" s="165"/>
      <c r="E32" s="165"/>
    </row>
    <row r="33" spans="2:6">
      <c r="B33" s="261" t="s">
        <v>692</v>
      </c>
      <c r="C33" s="153" t="s">
        <v>0</v>
      </c>
      <c r="D33" s="165"/>
      <c r="E33" s="165"/>
    </row>
    <row r="34" spans="2:6">
      <c r="B34" s="262" t="s">
        <v>693</v>
      </c>
      <c r="C34" s="153" t="s">
        <v>0</v>
      </c>
      <c r="D34" s="165"/>
      <c r="E34" s="165"/>
    </row>
    <row r="35" spans="2:6">
      <c r="B35" s="263" t="s">
        <v>689</v>
      </c>
      <c r="C35" s="153" t="s">
        <v>0</v>
      </c>
      <c r="D35" s="165"/>
      <c r="E35" s="165"/>
    </row>
    <row r="36" spans="2:6">
      <c r="B36" s="264" t="s">
        <v>694</v>
      </c>
      <c r="C36" s="153" t="s">
        <v>0</v>
      </c>
      <c r="D36" s="165"/>
      <c r="E36" s="165"/>
    </row>
    <row r="37" spans="2:6">
      <c r="B37" s="265" t="s">
        <v>695</v>
      </c>
      <c r="C37" s="153" t="s">
        <v>0</v>
      </c>
      <c r="D37" s="165"/>
      <c r="E37" s="165"/>
    </row>
    <row r="38" spans="2:6">
      <c r="B38" s="254"/>
      <c r="C38" s="255"/>
      <c r="D38" s="165"/>
      <c r="E38" s="253"/>
      <c r="F38" s="253"/>
    </row>
    <row r="39" spans="2:6" ht="15.6">
      <c r="B39" s="260" t="s">
        <v>688</v>
      </c>
      <c r="C39" s="274"/>
      <c r="D39" s="165"/>
      <c r="E39" s="165"/>
    </row>
    <row r="40" spans="2:6">
      <c r="B40" s="343" t="s">
        <v>148</v>
      </c>
      <c r="C40" s="153" t="s">
        <v>0</v>
      </c>
      <c r="D40" s="165"/>
      <c r="E40" s="165"/>
    </row>
    <row r="41" spans="2:6" ht="14.4" thickBot="1">
      <c r="B41" s="156"/>
      <c r="C41" s="166"/>
      <c r="D41" s="165"/>
      <c r="E41" s="165"/>
    </row>
  </sheetData>
  <mergeCells count="1">
    <mergeCell ref="B2:C2"/>
  </mergeCells>
  <hyperlinks>
    <hyperlink ref="C32" location="'Maturity summary - visuals '!A1" display="Link here" xr:uid="{59D6D7A3-24BE-47F0-B13B-22AB25DDC023}"/>
    <hyperlink ref="C40" location="'CG improvement plan'!A1" display="Link here" xr:uid="{6336E76E-A781-4330-9910-4C37614EAC54}"/>
    <hyperlink ref="C33" location="'Individual domain radar charts'!B9:B30" display="Link here" xr:uid="{05133703-346E-47BE-92F4-4A121578B6E5}"/>
    <hyperlink ref="C8" location="'Leadership and culture'!C2:C17" display="Link here" xr:uid="{8DDFD763-D3A7-4CEC-9E8A-2D495D0F012A}"/>
    <hyperlink ref="C9" location="'Leadership and culture'!C19:C33" display="Link here" xr:uid="{132F98CE-6882-4988-AD59-BB6C368F0AFE}"/>
    <hyperlink ref="C10" location="'Leadership and culture'!C35:C49" display="Link here " xr:uid="{21AB4EFF-3CF2-4B1F-B568-CDB567EC5A12}"/>
    <hyperlink ref="C11" location="'Leadership and culture'!C51:C65" display="Link here" xr:uid="{AEB42570-29B0-4B0D-894A-E238979881E2}"/>
    <hyperlink ref="C13" location="'Partnering with consumers'!C2:C15" display="Link here" xr:uid="{43219750-DD4F-4CC0-9D79-206D528CCD36}"/>
    <hyperlink ref="C14" location="'Partnering with consumers'!C17:C32" display="Link here" xr:uid="{4338C38A-13D6-44B8-A0E5-53769EA7A2A3}"/>
    <hyperlink ref="C15" location="'Partnering with consumers'!C34:C49" display="Link here" xr:uid="{5D099C59-1551-4636-A70F-9E8CB8A013C5}"/>
    <hyperlink ref="C16" location="'Partnering with consumers'!C51:C66" display="Link here" xr:uid="{8FF398BB-6481-4160-AF8C-6EBD8196A6B8}"/>
    <hyperlink ref="C18" location="' Workforce '!C2:C17" display="Link here" xr:uid="{854E1D90-382B-4F3D-9F0A-129701E6A46F}"/>
    <hyperlink ref="C19" location="' Workforce '!C19:C33" display="Link here" xr:uid="{CAF094F5-8818-4648-8A0F-EF71AB7CD5BC}"/>
    <hyperlink ref="C20" location="' Workforce '!C35:C49" display="Link here" xr:uid="{DA7DEF1D-2980-4D71-8CC6-61435EFEB64A}"/>
    <hyperlink ref="C22" location="'Risk management '!C2:C18" display="Link here" xr:uid="{EA88B727-6025-4AA1-AE22-C86694D492FF}"/>
    <hyperlink ref="C23" location="'Risk management '!C20:C35" display="Link here" xr:uid="{E8AA17CC-FEF3-4B9E-A95A-BB10BF4526C2}"/>
    <hyperlink ref="C24" location="'Risk management '!C37:C53" display="Link here" xr:uid="{1295E7D9-9315-45AD-9AB7-58AF521C2975}"/>
    <hyperlink ref="C26" location="' Clinical pratice'!C2:C20" display="Link here" xr:uid="{E962F386-AC34-462B-A475-82BD437C46AD}"/>
    <hyperlink ref="C27" location="' Clinical pratice'!C22:C37" display="Link here" xr:uid="{BAF0F798-F4A1-4880-9686-8C4C16622E92}"/>
    <hyperlink ref="C28" location="' Clinical pratice'!C39:C59" display="Link here" xr:uid="{F76C3DFB-0076-445C-A309-69C9F9AF0C86}"/>
    <hyperlink ref="C29" location="' Clinical pratice'!C61:C81" display="Link here" xr:uid="{5C13B6C3-5500-4288-B1B2-211A5A760DB5}"/>
    <hyperlink ref="C34" location="'Individual domain radar charts'!B33:B54" display="Link here" xr:uid="{273541EC-775E-4FC9-B7E9-A4378DA2A9B9}"/>
    <hyperlink ref="C35" location="'Individual domain radar charts'!B57:B74" display="Link here" xr:uid="{71516E92-2406-4E34-A32C-93379B880E92}"/>
    <hyperlink ref="C36" location="'Individual domain radar charts'!B77:B99" display="Link here" xr:uid="{37D76625-051B-48EB-AC2D-7D4182550781}"/>
    <hyperlink ref="C37" location="'Individual domain radar charts'!B101:B137" display="Link here" xr:uid="{C956ABB3-6E22-4B6C-9C17-5A665B46960F}"/>
    <hyperlink ref="C5" r:id="rId1" xr:uid="{390B497A-68E6-4D61-A273-B99559B968DA}"/>
  </hyperlinks>
  <pageMargins left="0.70866141732283472" right="0.70866141732283472" top="0.74803149606299213" bottom="0.74803149606299213" header="0.31496062992125984" footer="0.31496062992125984"/>
  <pageSetup paperSize="9" orientation="portrait" r:id="rId2"/>
  <headerFooter>
    <oddHeader>&amp;C&amp;"Arial,Bold"Clinical Governance Maturity Matrix</oddHeader>
    <oddFooter>&amp;L&amp;A&amp;C&amp;B Confidential&amp;B&amp;RPage &amp;P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1D1760"/>
    <pageSetUpPr fitToPage="1"/>
  </sheetPr>
  <dimension ref="A1:P65"/>
  <sheetViews>
    <sheetView showGridLines="0" topLeftCell="A48" zoomScale="80" zoomScaleNormal="80" workbookViewId="0">
      <selection activeCell="K55" sqref="K55"/>
    </sheetView>
  </sheetViews>
  <sheetFormatPr defaultColWidth="9.109375" defaultRowHeight="15.6"/>
  <cols>
    <col min="1" max="2" width="3.88671875" style="19" customWidth="1"/>
    <col min="3" max="3" width="12.5546875" style="19" customWidth="1"/>
    <col min="4" max="8" width="43.5546875" style="19" customWidth="1"/>
    <col min="9" max="9" width="2.88671875" style="19" customWidth="1"/>
    <col min="10" max="10" width="26.88671875" style="19" customWidth="1"/>
    <col min="11" max="11" width="23.109375" style="19" customWidth="1"/>
    <col min="12" max="12" width="38.109375" style="19" customWidth="1"/>
    <col min="13" max="13" width="6.5546875" style="19" customWidth="1"/>
    <col min="14" max="14" width="3.88671875" style="19" customWidth="1"/>
    <col min="15" max="15" width="41.77734375" style="329" customWidth="1"/>
    <col min="16" max="18" width="3.88671875" style="19" customWidth="1"/>
    <col min="19" max="16384" width="9.109375" style="19"/>
  </cols>
  <sheetData>
    <row r="1" spans="1:15" ht="28.35" customHeight="1">
      <c r="A1" s="469" t="s">
        <v>7</v>
      </c>
      <c r="B1" s="470"/>
      <c r="C1" s="470"/>
      <c r="D1" s="470"/>
      <c r="E1" s="470"/>
      <c r="F1" s="470"/>
      <c r="G1" s="470"/>
      <c r="H1" s="470"/>
      <c r="I1" s="470"/>
      <c r="J1" s="470"/>
      <c r="K1" s="470"/>
      <c r="L1" s="470"/>
      <c r="M1" s="470"/>
      <c r="N1" s="3"/>
    </row>
    <row r="2" spans="1:15" ht="32.25" customHeight="1">
      <c r="A2" s="32"/>
      <c r="B2" s="33"/>
      <c r="C2" s="471" t="s">
        <v>12</v>
      </c>
      <c r="D2" s="471"/>
      <c r="E2" s="471"/>
      <c r="F2" s="471"/>
      <c r="G2" s="471"/>
      <c r="H2" s="471"/>
      <c r="I2" s="471"/>
      <c r="J2" s="471"/>
      <c r="K2" s="471"/>
      <c r="L2" s="471"/>
      <c r="M2" s="471"/>
      <c r="N2" s="3"/>
    </row>
    <row r="3" spans="1:15" ht="6" customHeight="1">
      <c r="A3" s="34"/>
      <c r="B3" s="35"/>
      <c r="C3" s="36"/>
      <c r="D3" s="36"/>
      <c r="E3" s="36"/>
      <c r="F3" s="36"/>
      <c r="G3" s="36"/>
      <c r="H3" s="72"/>
      <c r="I3" s="72"/>
      <c r="J3" s="73"/>
      <c r="K3" s="73"/>
      <c r="L3" s="73"/>
      <c r="M3" s="73"/>
      <c r="N3" s="3"/>
    </row>
    <row r="4" spans="1:15" s="23" customFormat="1" ht="24" customHeight="1">
      <c r="A4" s="446" t="s">
        <v>13</v>
      </c>
      <c r="B4" s="446"/>
      <c r="C4" s="446"/>
      <c r="D4" s="449" t="s">
        <v>703</v>
      </c>
      <c r="E4" s="449"/>
      <c r="F4" s="449"/>
      <c r="G4" s="449"/>
      <c r="H4" s="449"/>
      <c r="I4" s="74"/>
      <c r="J4" s="452" t="s">
        <v>14</v>
      </c>
      <c r="K4" s="453"/>
      <c r="L4" s="453"/>
      <c r="M4" s="454"/>
      <c r="N4" s="7"/>
      <c r="O4" s="329"/>
    </row>
    <row r="5" spans="1:15" s="23" customFormat="1" ht="5.0999999999999996" customHeight="1" thickBot="1">
      <c r="A5" s="447"/>
      <c r="B5" s="447"/>
      <c r="C5" s="447"/>
      <c r="D5" s="450"/>
      <c r="E5" s="450"/>
      <c r="F5" s="450"/>
      <c r="G5" s="450"/>
      <c r="H5" s="450"/>
      <c r="I5" s="74"/>
      <c r="J5" s="75"/>
      <c r="K5" s="75"/>
      <c r="L5" s="75"/>
      <c r="M5" s="75"/>
      <c r="N5" s="7"/>
      <c r="O5" s="329"/>
    </row>
    <row r="6" spans="1:15" s="23" customFormat="1" ht="30" customHeight="1" thickBot="1">
      <c r="A6" s="447"/>
      <c r="B6" s="447"/>
      <c r="C6" s="447"/>
      <c r="D6" s="450"/>
      <c r="E6" s="450"/>
      <c r="F6" s="450"/>
      <c r="G6" s="450"/>
      <c r="H6" s="450"/>
      <c r="I6" s="74"/>
      <c r="J6" s="37" t="s">
        <v>15</v>
      </c>
      <c r="K6" s="344" t="e">
        <f>'Workbook_Results Summary'!F3</f>
        <v>#DIV/0!</v>
      </c>
      <c r="L6" s="473" t="s">
        <v>16</v>
      </c>
      <c r="M6" s="456"/>
      <c r="N6" s="7"/>
      <c r="O6" s="327" t="s">
        <v>5</v>
      </c>
    </row>
    <row r="7" spans="1:15" s="23" customFormat="1" ht="30" customHeight="1" thickBot="1">
      <c r="A7" s="447"/>
      <c r="B7" s="447"/>
      <c r="C7" s="447"/>
      <c r="D7" s="450"/>
      <c r="E7" s="450"/>
      <c r="F7" s="450"/>
      <c r="G7" s="450"/>
      <c r="H7" s="450"/>
      <c r="I7" s="74"/>
      <c r="J7" s="474" t="s">
        <v>17</v>
      </c>
      <c r="K7" s="466" t="e">
        <f>_xlfn.TEXTAFTER(LOOKUP(ROUND(K6,0),{1,2,3,4,5},Workbook_Lists!$H$2:$H$6), " ",-1)</f>
        <v>#DIV/0!</v>
      </c>
      <c r="L7" s="473"/>
      <c r="M7" s="456"/>
      <c r="N7" s="7"/>
      <c r="O7" s="328" t="s">
        <v>737</v>
      </c>
    </row>
    <row r="8" spans="1:15" s="23" customFormat="1" ht="5.0999999999999996" customHeight="1" thickBot="1">
      <c r="A8" s="447"/>
      <c r="B8" s="447"/>
      <c r="C8" s="447"/>
      <c r="D8" s="450"/>
      <c r="E8" s="450"/>
      <c r="F8" s="450"/>
      <c r="G8" s="450"/>
      <c r="H8" s="450"/>
      <c r="I8" s="74"/>
      <c r="J8" s="475"/>
      <c r="K8" s="467"/>
      <c r="L8" s="73"/>
      <c r="M8" s="73"/>
      <c r="N8" s="7"/>
      <c r="O8" s="329"/>
    </row>
    <row r="9" spans="1:15" s="23" customFormat="1" ht="33" customHeight="1" thickBot="1">
      <c r="A9" s="448"/>
      <c r="B9" s="448"/>
      <c r="C9" s="448"/>
      <c r="D9" s="451"/>
      <c r="E9" s="451"/>
      <c r="F9" s="451"/>
      <c r="G9" s="451"/>
      <c r="H9" s="451"/>
      <c r="I9" s="74"/>
      <c r="J9" s="39" t="s">
        <v>18</v>
      </c>
      <c r="K9" s="324">
        <v>3</v>
      </c>
      <c r="L9" s="456" t="s">
        <v>19</v>
      </c>
      <c r="M9" s="456"/>
      <c r="N9" s="7"/>
      <c r="O9" s="337" t="s">
        <v>739</v>
      </c>
    </row>
    <row r="10" spans="1:15" s="23" customFormat="1" ht="5.0999999999999996" customHeight="1">
      <c r="A10" s="7"/>
      <c r="B10" s="7"/>
      <c r="C10" s="7"/>
      <c r="D10" s="7"/>
      <c r="E10" s="7"/>
      <c r="F10" s="7"/>
      <c r="G10" s="7"/>
      <c r="H10" s="7"/>
      <c r="I10" s="7"/>
      <c r="J10" s="7"/>
      <c r="K10" s="7"/>
      <c r="L10" s="75"/>
      <c r="M10" s="7"/>
      <c r="N10" s="7"/>
      <c r="O10" s="329"/>
    </row>
    <row r="11" spans="1:15" s="23" customFormat="1" ht="17.25" customHeight="1">
      <c r="A11" s="7"/>
      <c r="B11" s="7"/>
      <c r="C11" s="7"/>
      <c r="D11" s="437" t="s">
        <v>20</v>
      </c>
      <c r="E11" s="438"/>
      <c r="F11" s="438"/>
      <c r="G11" s="438"/>
      <c r="H11" s="438"/>
      <c r="I11" s="40"/>
      <c r="J11" s="41"/>
      <c r="K11" s="42"/>
      <c r="L11" s="42"/>
      <c r="M11" s="41"/>
      <c r="N11" s="7"/>
      <c r="O11" s="329"/>
    </row>
    <row r="12" spans="1:15" s="23" customFormat="1" ht="25.5" customHeight="1">
      <c r="A12" s="439" t="s">
        <v>683</v>
      </c>
      <c r="B12" s="439"/>
      <c r="C12" s="439"/>
      <c r="D12" s="61" t="str">
        <f>Workbook_Lists!$H$2</f>
        <v>1 - Low</v>
      </c>
      <c r="E12" s="63" t="str">
        <f>Workbook_Lists!$H$3</f>
        <v>2 - Low-Mid</v>
      </c>
      <c r="F12" s="65" t="str">
        <f>Workbook_Lists!$H$4</f>
        <v>3 - Medium</v>
      </c>
      <c r="G12" s="67" t="str">
        <f>Workbook_Lists!$H$5</f>
        <v>4 - Mid-High</v>
      </c>
      <c r="H12" s="43" t="str">
        <f>Workbook_Lists!$H$6</f>
        <v>5 - High</v>
      </c>
      <c r="I12" s="44"/>
      <c r="J12" s="440" t="s">
        <v>22</v>
      </c>
      <c r="K12" s="442" t="s">
        <v>23</v>
      </c>
      <c r="L12" s="442"/>
      <c r="M12" s="443"/>
      <c r="N12" s="7"/>
      <c r="O12" s="329"/>
    </row>
    <row r="13" spans="1:15" s="23" customFormat="1" ht="55.5" customHeight="1">
      <c r="A13" s="439"/>
      <c r="B13" s="439"/>
      <c r="C13" s="439"/>
      <c r="D13" s="62" t="s">
        <v>24</v>
      </c>
      <c r="E13" s="64" t="s">
        <v>25</v>
      </c>
      <c r="F13" s="66" t="s">
        <v>26</v>
      </c>
      <c r="G13" s="68" t="s">
        <v>27</v>
      </c>
      <c r="H13" s="45" t="s">
        <v>28</v>
      </c>
      <c r="I13" s="46"/>
      <c r="J13" s="441"/>
      <c r="K13" s="444"/>
      <c r="L13" s="444"/>
      <c r="M13" s="445"/>
      <c r="N13" s="7"/>
      <c r="O13" s="329"/>
    </row>
    <row r="14" spans="1:15" s="22" customFormat="1" ht="68.25" customHeight="1">
      <c r="A14" s="472" t="s">
        <v>29</v>
      </c>
      <c r="B14" s="472"/>
      <c r="C14" s="472"/>
      <c r="D14" s="71" t="s">
        <v>290</v>
      </c>
      <c r="E14" s="79" t="s">
        <v>291</v>
      </c>
      <c r="F14" s="79" t="s">
        <v>292</v>
      </c>
      <c r="G14" s="79" t="s">
        <v>302</v>
      </c>
      <c r="H14" s="80" t="s">
        <v>303</v>
      </c>
      <c r="I14" s="77"/>
      <c r="J14" s="78"/>
      <c r="K14" s="435"/>
      <c r="L14" s="435"/>
      <c r="M14" s="435"/>
      <c r="N14" s="6"/>
      <c r="O14" s="329"/>
    </row>
    <row r="15" spans="1:15" s="22" customFormat="1" ht="65.25" customHeight="1">
      <c r="A15" s="472" t="s">
        <v>31</v>
      </c>
      <c r="B15" s="472"/>
      <c r="C15" s="472"/>
      <c r="D15" s="71" t="s">
        <v>346</v>
      </c>
      <c r="E15" s="79" t="s">
        <v>325</v>
      </c>
      <c r="F15" s="79" t="s">
        <v>347</v>
      </c>
      <c r="G15" s="79" t="s">
        <v>326</v>
      </c>
      <c r="H15" s="80" t="s">
        <v>327</v>
      </c>
      <c r="I15" s="77"/>
      <c r="J15" s="78"/>
      <c r="K15" s="435"/>
      <c r="L15" s="435"/>
      <c r="M15" s="435"/>
      <c r="N15" s="6"/>
      <c r="O15" s="329"/>
    </row>
    <row r="16" spans="1:15" s="22" customFormat="1" ht="89.25" customHeight="1">
      <c r="A16" s="472" t="s">
        <v>33</v>
      </c>
      <c r="B16" s="472"/>
      <c r="C16" s="472"/>
      <c r="D16" s="71" t="s">
        <v>343</v>
      </c>
      <c r="E16" s="79" t="s">
        <v>344</v>
      </c>
      <c r="F16" s="79" t="s">
        <v>345</v>
      </c>
      <c r="G16" s="79" t="s">
        <v>342</v>
      </c>
      <c r="H16" s="80" t="s">
        <v>341</v>
      </c>
      <c r="I16" s="111"/>
      <c r="J16" s="78"/>
      <c r="K16" s="435"/>
      <c r="L16" s="435"/>
      <c r="M16" s="435"/>
      <c r="N16" s="6"/>
      <c r="O16" s="329"/>
    </row>
    <row r="17" spans="1:16" s="22" customFormat="1" ht="63" customHeight="1">
      <c r="A17" s="476" t="s">
        <v>328</v>
      </c>
      <c r="B17" s="477"/>
      <c r="C17" s="478"/>
      <c r="D17" s="71" t="s">
        <v>353</v>
      </c>
      <c r="E17" s="79" t="s">
        <v>527</v>
      </c>
      <c r="F17" s="79" t="s">
        <v>364</v>
      </c>
      <c r="G17" s="245" t="s">
        <v>366</v>
      </c>
      <c r="H17" s="244" t="s">
        <v>365</v>
      </c>
      <c r="I17" s="111"/>
      <c r="J17" s="78"/>
      <c r="K17" s="435"/>
      <c r="L17" s="435"/>
      <c r="M17" s="435"/>
      <c r="N17" s="6"/>
      <c r="O17" s="329"/>
      <c r="P17" s="6"/>
    </row>
    <row r="19" spans="1:16" ht="21.6" customHeight="1">
      <c r="A19" s="33"/>
      <c r="B19" s="33"/>
      <c r="C19" s="461" t="s">
        <v>715</v>
      </c>
      <c r="D19" s="461"/>
      <c r="E19" s="461"/>
      <c r="F19" s="461"/>
      <c r="G19" s="461"/>
      <c r="H19" s="461"/>
      <c r="I19" s="461"/>
      <c r="J19" s="461"/>
      <c r="K19" s="461"/>
      <c r="L19" s="461"/>
      <c r="M19" s="461"/>
      <c r="N19" s="3"/>
      <c r="P19" s="3"/>
    </row>
    <row r="20" spans="1:16">
      <c r="A20" s="35"/>
      <c r="B20" s="35"/>
      <c r="C20" s="35"/>
      <c r="D20" s="36"/>
      <c r="E20" s="36"/>
      <c r="F20" s="36"/>
      <c r="G20" s="36"/>
      <c r="H20" s="72"/>
      <c r="I20" s="72"/>
      <c r="J20" s="73"/>
      <c r="K20" s="73"/>
      <c r="L20" s="73"/>
      <c r="M20" s="73"/>
      <c r="N20" s="3"/>
      <c r="P20" s="3"/>
    </row>
    <row r="21" spans="1:16">
      <c r="A21" s="462" t="s">
        <v>13</v>
      </c>
      <c r="B21" s="462"/>
      <c r="C21" s="462"/>
      <c r="D21" s="463" t="s">
        <v>700</v>
      </c>
      <c r="E21" s="464"/>
      <c r="F21" s="464"/>
      <c r="G21" s="464"/>
      <c r="H21" s="464"/>
      <c r="I21" s="74"/>
      <c r="J21" s="465" t="s">
        <v>14</v>
      </c>
      <c r="K21" s="465"/>
      <c r="L21" s="465"/>
      <c r="M21" s="465"/>
      <c r="N21" s="3"/>
      <c r="P21" s="3"/>
    </row>
    <row r="22" spans="1:16" ht="16.2" thickBot="1">
      <c r="A22" s="462"/>
      <c r="B22" s="462"/>
      <c r="C22" s="462"/>
      <c r="D22" s="464"/>
      <c r="E22" s="464"/>
      <c r="F22" s="464"/>
      <c r="G22" s="464"/>
      <c r="H22" s="464"/>
      <c r="I22" s="74"/>
      <c r="J22" s="75"/>
      <c r="K22" s="75"/>
      <c r="L22" s="75"/>
      <c r="M22" s="75"/>
      <c r="N22" s="3"/>
      <c r="P22" s="3"/>
    </row>
    <row r="23" spans="1:16" ht="22.35" customHeight="1" thickBot="1">
      <c r="A23" s="462"/>
      <c r="B23" s="462"/>
      <c r="C23" s="462"/>
      <c r="D23" s="464"/>
      <c r="E23" s="464"/>
      <c r="F23" s="464"/>
      <c r="G23" s="464"/>
      <c r="H23" s="464"/>
      <c r="I23" s="74"/>
      <c r="J23" s="138" t="s">
        <v>15</v>
      </c>
      <c r="K23" s="344" t="e">
        <f>'Workbook_Results Summary'!F7</f>
        <v>#DIV/0!</v>
      </c>
      <c r="L23" s="456" t="s">
        <v>16</v>
      </c>
      <c r="M23" s="456"/>
      <c r="N23" s="3"/>
      <c r="O23" s="327" t="s">
        <v>5</v>
      </c>
      <c r="P23" s="3"/>
    </row>
    <row r="24" spans="1:16" ht="31.8" thickBot="1">
      <c r="A24" s="462"/>
      <c r="B24" s="462"/>
      <c r="C24" s="462"/>
      <c r="D24" s="464"/>
      <c r="E24" s="464"/>
      <c r="F24" s="464"/>
      <c r="G24" s="464"/>
      <c r="H24" s="464"/>
      <c r="I24" s="74"/>
      <c r="J24" s="468" t="s">
        <v>17</v>
      </c>
      <c r="K24" s="466" t="e">
        <f>_xlfn.TEXTAFTER(LOOKUP(ROUND(K23,0),{1,2,3,4,5},Workbook_Lists!$H$2:$H$6), " ",-1)</f>
        <v>#DIV/0!</v>
      </c>
      <c r="L24" s="456"/>
      <c r="M24" s="456"/>
      <c r="N24" s="3"/>
      <c r="O24" s="328" t="s">
        <v>737</v>
      </c>
      <c r="P24" s="3"/>
    </row>
    <row r="25" spans="1:16" ht="31.8" thickBot="1">
      <c r="A25" s="462"/>
      <c r="B25" s="462"/>
      <c r="C25" s="462"/>
      <c r="D25" s="464"/>
      <c r="E25" s="464"/>
      <c r="F25" s="464"/>
      <c r="G25" s="464"/>
      <c r="H25" s="464"/>
      <c r="I25" s="74"/>
      <c r="J25" s="468"/>
      <c r="K25" s="467"/>
      <c r="L25" s="73"/>
      <c r="M25" s="73"/>
      <c r="N25" s="3"/>
      <c r="O25" s="337" t="s">
        <v>739</v>
      </c>
      <c r="P25" s="3"/>
    </row>
    <row r="26" spans="1:16" ht="45" customHeight="1">
      <c r="A26" s="462"/>
      <c r="B26" s="462"/>
      <c r="C26" s="462"/>
      <c r="D26" s="464"/>
      <c r="E26" s="464"/>
      <c r="F26" s="464"/>
      <c r="G26" s="464"/>
      <c r="H26" s="464"/>
      <c r="I26" s="74"/>
      <c r="J26" s="138" t="s">
        <v>18</v>
      </c>
      <c r="K26" s="324">
        <v>3</v>
      </c>
      <c r="L26" s="456" t="s">
        <v>19</v>
      </c>
      <c r="M26" s="456"/>
      <c r="N26" s="3"/>
      <c r="P26" s="3"/>
    </row>
    <row r="27" spans="1:16">
      <c r="A27" s="7"/>
      <c r="B27" s="7"/>
      <c r="C27" s="7"/>
      <c r="D27" s="7"/>
      <c r="E27" s="7"/>
      <c r="F27" s="7"/>
      <c r="G27" s="7"/>
      <c r="H27" s="7"/>
      <c r="I27" s="7"/>
      <c r="J27" s="7"/>
      <c r="K27" s="7"/>
      <c r="L27" s="75"/>
      <c r="M27" s="7"/>
      <c r="N27" s="3"/>
      <c r="P27" s="3"/>
    </row>
    <row r="28" spans="1:16">
      <c r="A28" s="7"/>
      <c r="B28" s="7"/>
      <c r="C28" s="7"/>
      <c r="D28" s="459" t="s">
        <v>20</v>
      </c>
      <c r="E28" s="459"/>
      <c r="F28" s="459"/>
      <c r="G28" s="459"/>
      <c r="H28" s="459"/>
      <c r="I28" s="41"/>
      <c r="J28" s="41"/>
      <c r="K28" s="139"/>
      <c r="L28" s="139"/>
      <c r="M28" s="41"/>
      <c r="N28" s="3"/>
      <c r="P28" s="3"/>
    </row>
    <row r="29" spans="1:16">
      <c r="A29" s="439" t="s">
        <v>683</v>
      </c>
      <c r="B29" s="439"/>
      <c r="C29" s="439"/>
      <c r="D29" s="140" t="str">
        <f>Workbook_Lists!$H$2</f>
        <v>1 - Low</v>
      </c>
      <c r="E29" s="141" t="str">
        <f>Workbook_Lists!$H$3</f>
        <v>2 - Low-Mid</v>
      </c>
      <c r="F29" s="142" t="str">
        <f>Workbook_Lists!$H$4</f>
        <v>3 - Medium</v>
      </c>
      <c r="G29" s="143" t="str">
        <f>Workbook_Lists!$H$5</f>
        <v>4 - Mid-High</v>
      </c>
      <c r="H29" s="144" t="str">
        <f>Workbook_Lists!$H$6</f>
        <v>5 - High</v>
      </c>
      <c r="I29" s="145"/>
      <c r="J29" s="460" t="s">
        <v>22</v>
      </c>
      <c r="K29" s="460" t="s">
        <v>23</v>
      </c>
      <c r="L29" s="460"/>
      <c r="M29" s="460"/>
      <c r="N29" s="3"/>
      <c r="P29" s="3"/>
    </row>
    <row r="30" spans="1:16" ht="55.2" customHeight="1">
      <c r="A30" s="439"/>
      <c r="B30" s="439"/>
      <c r="C30" s="439"/>
      <c r="D30" s="146" t="s">
        <v>24</v>
      </c>
      <c r="E30" s="147" t="s">
        <v>25</v>
      </c>
      <c r="F30" s="148" t="s">
        <v>26</v>
      </c>
      <c r="G30" s="149" t="s">
        <v>27</v>
      </c>
      <c r="H30" s="150" t="s">
        <v>28</v>
      </c>
      <c r="I30" s="151"/>
      <c r="J30" s="460"/>
      <c r="K30" s="460"/>
      <c r="L30" s="460"/>
      <c r="M30" s="460"/>
      <c r="N30" s="3"/>
      <c r="P30" s="3"/>
    </row>
    <row r="31" spans="1:16" ht="135" customHeight="1">
      <c r="A31" s="432" t="s">
        <v>528</v>
      </c>
      <c r="B31" s="433"/>
      <c r="C31" s="434"/>
      <c r="D31" s="71" t="s">
        <v>529</v>
      </c>
      <c r="E31" s="79" t="s">
        <v>532</v>
      </c>
      <c r="F31" s="79" t="s">
        <v>530</v>
      </c>
      <c r="G31" s="79" t="s">
        <v>531</v>
      </c>
      <c r="H31" s="80" t="s">
        <v>533</v>
      </c>
      <c r="I31" s="152"/>
      <c r="J31" s="78"/>
      <c r="K31" s="435"/>
      <c r="L31" s="435"/>
      <c r="M31" s="435"/>
      <c r="N31" s="3"/>
      <c r="P31" s="3"/>
    </row>
    <row r="32" spans="1:16" ht="169.95" customHeight="1">
      <c r="A32" s="432" t="s">
        <v>35</v>
      </c>
      <c r="B32" s="433"/>
      <c r="C32" s="434"/>
      <c r="D32" s="71" t="s">
        <v>36</v>
      </c>
      <c r="E32" s="79" t="s">
        <v>37</v>
      </c>
      <c r="F32" s="79" t="s">
        <v>534</v>
      </c>
      <c r="G32" s="79" t="s">
        <v>631</v>
      </c>
      <c r="H32" s="80" t="s">
        <v>38</v>
      </c>
      <c r="I32" s="152"/>
      <c r="J32" s="78"/>
      <c r="K32" s="435"/>
      <c r="L32" s="435"/>
      <c r="M32" s="435"/>
      <c r="N32" s="3"/>
      <c r="P32" s="3"/>
    </row>
    <row r="33" spans="1:15" ht="93.6" customHeight="1">
      <c r="A33" s="432" t="s">
        <v>39</v>
      </c>
      <c r="B33" s="433"/>
      <c r="C33" s="434"/>
      <c r="D33" s="71" t="s">
        <v>620</v>
      </c>
      <c r="E33" s="79" t="s">
        <v>40</v>
      </c>
      <c r="F33" s="79" t="s">
        <v>560</v>
      </c>
      <c r="G33" s="79" t="s">
        <v>41</v>
      </c>
      <c r="H33" s="80" t="s">
        <v>561</v>
      </c>
      <c r="I33" s="6"/>
      <c r="J33" s="78"/>
      <c r="K33" s="435"/>
      <c r="L33" s="435"/>
      <c r="M33" s="435"/>
      <c r="N33" s="3"/>
    </row>
    <row r="34" spans="1:15" s="341" customFormat="1" ht="35.4" customHeight="1"/>
    <row r="35" spans="1:15" ht="32.25" customHeight="1">
      <c r="A35" s="32"/>
      <c r="B35" s="33"/>
      <c r="C35" s="457" t="s">
        <v>43</v>
      </c>
      <c r="D35" s="457"/>
      <c r="E35" s="457"/>
      <c r="F35" s="457"/>
      <c r="G35" s="457"/>
      <c r="H35" s="457"/>
      <c r="I35" s="457"/>
      <c r="J35" s="457"/>
      <c r="K35" s="457"/>
      <c r="L35" s="457"/>
      <c r="M35" s="457"/>
      <c r="N35" s="3"/>
    </row>
    <row r="36" spans="1:15" ht="6" customHeight="1">
      <c r="A36" s="34"/>
      <c r="B36" s="35"/>
      <c r="C36" s="35"/>
      <c r="D36" s="36"/>
      <c r="E36" s="36"/>
      <c r="F36" s="36"/>
      <c r="G36" s="36"/>
      <c r="H36" s="72"/>
      <c r="I36" s="72"/>
      <c r="J36" s="73"/>
      <c r="K36" s="73"/>
      <c r="L36" s="73"/>
      <c r="M36" s="73"/>
      <c r="N36" s="3"/>
    </row>
    <row r="37" spans="1:15" s="23" customFormat="1" ht="24" customHeight="1">
      <c r="A37" s="446" t="s">
        <v>13</v>
      </c>
      <c r="B37" s="446"/>
      <c r="C37" s="446"/>
      <c r="D37" s="458" t="s">
        <v>701</v>
      </c>
      <c r="E37" s="449"/>
      <c r="F37" s="449"/>
      <c r="G37" s="449"/>
      <c r="H37" s="449"/>
      <c r="I37" s="74"/>
      <c r="J37" s="452" t="s">
        <v>14</v>
      </c>
      <c r="K37" s="453"/>
      <c r="L37" s="453"/>
      <c r="M37" s="454"/>
      <c r="N37" s="7"/>
      <c r="O37" s="329"/>
    </row>
    <row r="38" spans="1:15" s="23" customFormat="1" ht="5.0999999999999996" customHeight="1" thickBot="1">
      <c r="A38" s="447"/>
      <c r="B38" s="447"/>
      <c r="C38" s="447"/>
      <c r="D38" s="450"/>
      <c r="E38" s="450"/>
      <c r="F38" s="450"/>
      <c r="G38" s="450"/>
      <c r="H38" s="450"/>
      <c r="I38" s="74"/>
      <c r="J38" s="75"/>
      <c r="K38" s="75"/>
      <c r="L38" s="75"/>
      <c r="M38" s="75"/>
      <c r="N38" s="7"/>
      <c r="O38" s="329"/>
    </row>
    <row r="39" spans="1:15" s="23" customFormat="1" ht="30.6" customHeight="1" thickBot="1">
      <c r="A39" s="447"/>
      <c r="B39" s="447"/>
      <c r="C39" s="447"/>
      <c r="D39" s="450"/>
      <c r="E39" s="450"/>
      <c r="F39" s="450"/>
      <c r="G39" s="450"/>
      <c r="H39" s="450"/>
      <c r="I39" s="74"/>
      <c r="J39" s="37" t="s">
        <v>15</v>
      </c>
      <c r="K39" s="344" t="e">
        <f>'Workbook_Results Summary'!F10</f>
        <v>#DIV/0!</v>
      </c>
      <c r="L39" s="455" t="s">
        <v>16</v>
      </c>
      <c r="M39" s="456"/>
      <c r="N39" s="7"/>
      <c r="O39" s="327" t="s">
        <v>5</v>
      </c>
    </row>
    <row r="40" spans="1:15" s="23" customFormat="1" ht="30.6" customHeight="1" thickBot="1">
      <c r="A40" s="447"/>
      <c r="B40" s="447"/>
      <c r="C40" s="447"/>
      <c r="D40" s="450"/>
      <c r="E40" s="450"/>
      <c r="F40" s="450"/>
      <c r="G40" s="450"/>
      <c r="H40" s="450"/>
      <c r="I40" s="74"/>
      <c r="J40" s="38" t="s">
        <v>17</v>
      </c>
      <c r="K40" s="76" t="e">
        <f>_xlfn.TEXTAFTER(LOOKUP(ROUND(K39,0),{1,2,3,4,5},Workbook_Lists!$L$2:$L$6), " ",-1)</f>
        <v>#DIV/0!</v>
      </c>
      <c r="L40" s="456"/>
      <c r="M40" s="456"/>
      <c r="N40" s="7"/>
      <c r="O40" s="328" t="s">
        <v>737</v>
      </c>
    </row>
    <row r="41" spans="1:15" s="23" customFormat="1" ht="5.0999999999999996" customHeight="1" thickBot="1">
      <c r="A41" s="447"/>
      <c r="B41" s="447"/>
      <c r="C41" s="447"/>
      <c r="D41" s="450"/>
      <c r="E41" s="450"/>
      <c r="F41" s="450"/>
      <c r="G41" s="450"/>
      <c r="H41" s="450"/>
      <c r="I41" s="74"/>
      <c r="J41" s="75"/>
      <c r="K41" s="75"/>
      <c r="L41" s="73"/>
      <c r="M41" s="73"/>
      <c r="N41" s="7"/>
      <c r="O41" s="329"/>
    </row>
    <row r="42" spans="1:15" s="23" customFormat="1" ht="34.950000000000003" customHeight="1" thickBot="1">
      <c r="A42" s="448"/>
      <c r="B42" s="448"/>
      <c r="C42" s="448"/>
      <c r="D42" s="451"/>
      <c r="E42" s="451"/>
      <c r="F42" s="451"/>
      <c r="G42" s="451"/>
      <c r="H42" s="451"/>
      <c r="I42" s="74"/>
      <c r="J42" s="39" t="s">
        <v>18</v>
      </c>
      <c r="K42" s="324">
        <v>3</v>
      </c>
      <c r="L42" s="456" t="s">
        <v>19</v>
      </c>
      <c r="M42" s="456"/>
      <c r="N42" s="7"/>
      <c r="O42" s="337" t="s">
        <v>739</v>
      </c>
    </row>
    <row r="43" spans="1:15" s="23" customFormat="1" ht="5.0999999999999996" customHeight="1">
      <c r="A43" s="7"/>
      <c r="B43" s="7"/>
      <c r="C43" s="7"/>
      <c r="D43" s="7"/>
      <c r="E43" s="7"/>
      <c r="F43" s="7"/>
      <c r="G43" s="7"/>
      <c r="H43" s="7"/>
      <c r="I43" s="7"/>
      <c r="J43" s="7"/>
      <c r="K43" s="7"/>
      <c r="L43" s="75"/>
      <c r="M43" s="7"/>
      <c r="N43" s="7"/>
      <c r="O43" s="329"/>
    </row>
    <row r="44" spans="1:15" s="23" customFormat="1" ht="17.25" customHeight="1">
      <c r="A44" s="7"/>
      <c r="B44" s="7"/>
      <c r="C44" s="7"/>
      <c r="D44" s="437" t="s">
        <v>20</v>
      </c>
      <c r="E44" s="438"/>
      <c r="F44" s="438"/>
      <c r="G44" s="438"/>
      <c r="H44" s="438"/>
      <c r="I44" s="40"/>
      <c r="J44" s="41"/>
      <c r="K44" s="42"/>
      <c r="L44" s="42"/>
      <c r="M44" s="41"/>
      <c r="N44" s="7"/>
      <c r="O44" s="329"/>
    </row>
    <row r="45" spans="1:15" s="23" customFormat="1" ht="25.5" customHeight="1">
      <c r="A45" s="439" t="s">
        <v>683</v>
      </c>
      <c r="B45" s="439"/>
      <c r="C45" s="439"/>
      <c r="D45" s="61" t="str">
        <f>Workbook_Lists!$H$2</f>
        <v>1 - Low</v>
      </c>
      <c r="E45" s="63" t="str">
        <f>Workbook_Lists!$H$3</f>
        <v>2 - Low-Mid</v>
      </c>
      <c r="F45" s="65" t="str">
        <f>Workbook_Lists!$H$4</f>
        <v>3 - Medium</v>
      </c>
      <c r="G45" s="67" t="str">
        <f>Workbook_Lists!$H$5</f>
        <v>4 - Mid-High</v>
      </c>
      <c r="H45" s="43" t="str">
        <f>Workbook_Lists!$H$6</f>
        <v>5 - High</v>
      </c>
      <c r="I45" s="44"/>
      <c r="J45" s="440" t="s">
        <v>22</v>
      </c>
      <c r="K45" s="442" t="s">
        <v>23</v>
      </c>
      <c r="L45" s="442"/>
      <c r="M45" s="443"/>
      <c r="N45" s="7"/>
      <c r="O45" s="329"/>
    </row>
    <row r="46" spans="1:15" s="23" customFormat="1" ht="55.5" customHeight="1">
      <c r="A46" s="439"/>
      <c r="B46" s="439"/>
      <c r="C46" s="439"/>
      <c r="D46" s="62" t="s">
        <v>24</v>
      </c>
      <c r="E46" s="64" t="s">
        <v>25</v>
      </c>
      <c r="F46" s="66" t="s">
        <v>26</v>
      </c>
      <c r="G46" s="68" t="s">
        <v>27</v>
      </c>
      <c r="H46" s="45" t="s">
        <v>28</v>
      </c>
      <c r="I46" s="46"/>
      <c r="J46" s="441"/>
      <c r="K46" s="444"/>
      <c r="L46" s="444"/>
      <c r="M46" s="445"/>
      <c r="N46" s="7"/>
      <c r="O46" s="329"/>
    </row>
    <row r="47" spans="1:15" s="22" customFormat="1" ht="71.099999999999994" customHeight="1">
      <c r="A47" s="432" t="s">
        <v>337</v>
      </c>
      <c r="B47" s="433"/>
      <c r="C47" s="434"/>
      <c r="D47" s="71" t="s">
        <v>620</v>
      </c>
      <c r="E47" s="79" t="s">
        <v>40</v>
      </c>
      <c r="F47" s="79" t="s">
        <v>560</v>
      </c>
      <c r="G47" s="79" t="s">
        <v>41</v>
      </c>
      <c r="H47" s="267" t="s">
        <v>561</v>
      </c>
      <c r="I47" s="77"/>
      <c r="J47" s="78"/>
      <c r="K47" s="435"/>
      <c r="L47" s="435"/>
      <c r="M47" s="435"/>
      <c r="N47" s="6"/>
      <c r="O47" s="329"/>
    </row>
    <row r="48" spans="1:15" s="22" customFormat="1" ht="79.95" customHeight="1">
      <c r="A48" s="432" t="s">
        <v>44</v>
      </c>
      <c r="B48" s="433"/>
      <c r="C48" s="434"/>
      <c r="D48" s="71" t="s">
        <v>584</v>
      </c>
      <c r="E48" s="79" t="s">
        <v>585</v>
      </c>
      <c r="F48" s="79" t="s">
        <v>45</v>
      </c>
      <c r="G48" s="79" t="s">
        <v>624</v>
      </c>
      <c r="H48" s="80" t="s">
        <v>586</v>
      </c>
      <c r="I48" s="77"/>
      <c r="J48" s="78"/>
      <c r="K48" s="435"/>
      <c r="L48" s="435"/>
      <c r="M48" s="435"/>
      <c r="N48" s="6"/>
      <c r="O48" s="329"/>
    </row>
    <row r="49" spans="1:15" s="22" customFormat="1" ht="100.2" customHeight="1">
      <c r="A49" s="432" t="s">
        <v>338</v>
      </c>
      <c r="B49" s="433"/>
      <c r="C49" s="434"/>
      <c r="D49" s="71" t="s">
        <v>582</v>
      </c>
      <c r="E49" s="79" t="s">
        <v>625</v>
      </c>
      <c r="F49" s="79" t="s">
        <v>626</v>
      </c>
      <c r="G49" s="79" t="s">
        <v>627</v>
      </c>
      <c r="H49" s="80" t="s">
        <v>583</v>
      </c>
      <c r="I49" s="111"/>
      <c r="J49" s="78"/>
      <c r="K49" s="435"/>
      <c r="L49" s="435"/>
      <c r="M49" s="435"/>
      <c r="N49" s="6"/>
      <c r="O49" s="329"/>
    </row>
    <row r="51" spans="1:15" ht="32.25" customHeight="1">
      <c r="A51" s="32"/>
      <c r="B51" s="33"/>
      <c r="C51" s="457" t="s">
        <v>46</v>
      </c>
      <c r="D51" s="457"/>
      <c r="E51" s="457"/>
      <c r="F51" s="457"/>
      <c r="G51" s="457"/>
      <c r="H51" s="457"/>
      <c r="I51" s="457"/>
      <c r="J51" s="457"/>
      <c r="K51" s="457"/>
      <c r="L51" s="457"/>
      <c r="M51" s="457"/>
      <c r="N51" s="3"/>
    </row>
    <row r="52" spans="1:15" ht="6" customHeight="1">
      <c r="A52" s="34"/>
      <c r="B52" s="35"/>
      <c r="C52" s="35"/>
      <c r="D52" s="36"/>
      <c r="E52" s="36"/>
      <c r="F52" s="36"/>
      <c r="G52" s="36"/>
      <c r="H52" s="72"/>
      <c r="I52" s="72"/>
      <c r="J52" s="73"/>
      <c r="K52" s="73"/>
      <c r="L52" s="73"/>
      <c r="M52" s="73"/>
      <c r="N52" s="3"/>
    </row>
    <row r="53" spans="1:15" s="23" customFormat="1" ht="24" customHeight="1">
      <c r="A53" s="446" t="s">
        <v>13</v>
      </c>
      <c r="B53" s="446"/>
      <c r="C53" s="446"/>
      <c r="D53" s="449" t="s">
        <v>702</v>
      </c>
      <c r="E53" s="449"/>
      <c r="F53" s="449"/>
      <c r="G53" s="449"/>
      <c r="H53" s="449"/>
      <c r="I53" s="74"/>
      <c r="J53" s="452" t="s">
        <v>14</v>
      </c>
      <c r="K53" s="453"/>
      <c r="L53" s="453"/>
      <c r="M53" s="454"/>
      <c r="N53" s="7"/>
      <c r="O53" s="329"/>
    </row>
    <row r="54" spans="1:15" s="23" customFormat="1" ht="5.0999999999999996" customHeight="1" thickBot="1">
      <c r="A54" s="447"/>
      <c r="B54" s="447"/>
      <c r="C54" s="447"/>
      <c r="D54" s="450"/>
      <c r="E54" s="450"/>
      <c r="F54" s="450"/>
      <c r="G54" s="450"/>
      <c r="H54" s="450"/>
      <c r="I54" s="74"/>
      <c r="J54" s="75"/>
      <c r="K54" s="75"/>
      <c r="L54" s="75"/>
      <c r="M54" s="75"/>
      <c r="N54" s="7"/>
      <c r="O54" s="329"/>
    </row>
    <row r="55" spans="1:15" s="23" customFormat="1" ht="30.6" customHeight="1" thickBot="1">
      <c r="A55" s="447"/>
      <c r="B55" s="447"/>
      <c r="C55" s="447"/>
      <c r="D55" s="450"/>
      <c r="E55" s="450"/>
      <c r="F55" s="450"/>
      <c r="G55" s="450"/>
      <c r="H55" s="450"/>
      <c r="I55" s="74"/>
      <c r="J55" s="37" t="s">
        <v>15</v>
      </c>
      <c r="K55" s="344" t="e">
        <f>'Workbook_Results Summary'!F13</f>
        <v>#DIV/0!</v>
      </c>
      <c r="L55" s="455" t="s">
        <v>16</v>
      </c>
      <c r="M55" s="456"/>
      <c r="N55" s="7"/>
      <c r="O55" s="327" t="s">
        <v>5</v>
      </c>
    </row>
    <row r="56" spans="1:15" s="23" customFormat="1" ht="30.6" customHeight="1" thickBot="1">
      <c r="A56" s="447"/>
      <c r="B56" s="447"/>
      <c r="C56" s="447"/>
      <c r="D56" s="450"/>
      <c r="E56" s="450"/>
      <c r="F56" s="450"/>
      <c r="G56" s="450"/>
      <c r="H56" s="450"/>
      <c r="I56" s="74"/>
      <c r="J56" s="38" t="s">
        <v>17</v>
      </c>
      <c r="K56" s="76" t="e">
        <f>_xlfn.TEXTAFTER(LOOKUP(ROUND(K55,0),{1,2,3,4,5},Workbook_Lists!$H$2:$H$6), " ",-1)</f>
        <v>#DIV/0!</v>
      </c>
      <c r="L56" s="456"/>
      <c r="M56" s="456"/>
      <c r="N56" s="7"/>
      <c r="O56" s="328" t="s">
        <v>737</v>
      </c>
    </row>
    <row r="57" spans="1:15" s="23" customFormat="1" ht="5.0999999999999996" customHeight="1" thickBot="1">
      <c r="A57" s="447"/>
      <c r="B57" s="447"/>
      <c r="C57" s="447"/>
      <c r="D57" s="450"/>
      <c r="E57" s="450"/>
      <c r="F57" s="450"/>
      <c r="G57" s="450"/>
      <c r="H57" s="450"/>
      <c r="I57" s="74"/>
      <c r="J57" s="75"/>
      <c r="K57" s="75"/>
      <c r="L57" s="73"/>
      <c r="M57" s="73"/>
      <c r="N57" s="7"/>
      <c r="O57" s="329"/>
    </row>
    <row r="58" spans="1:15" s="23" customFormat="1" ht="33" customHeight="1" thickBot="1">
      <c r="A58" s="448"/>
      <c r="B58" s="448"/>
      <c r="C58" s="448"/>
      <c r="D58" s="451"/>
      <c r="E58" s="451"/>
      <c r="F58" s="451"/>
      <c r="G58" s="451"/>
      <c r="H58" s="451"/>
      <c r="I58" s="74"/>
      <c r="J58" s="39" t="s">
        <v>18</v>
      </c>
      <c r="K58" s="324">
        <v>3</v>
      </c>
      <c r="L58" s="456" t="s">
        <v>19</v>
      </c>
      <c r="M58" s="456"/>
      <c r="N58" s="7"/>
      <c r="O58" s="337" t="s">
        <v>739</v>
      </c>
    </row>
    <row r="59" spans="1:15" s="23" customFormat="1" ht="5.0999999999999996" customHeight="1">
      <c r="A59" s="7"/>
      <c r="B59" s="7"/>
      <c r="C59" s="7"/>
      <c r="D59" s="7"/>
      <c r="E59" s="7"/>
      <c r="F59" s="7"/>
      <c r="G59" s="7"/>
      <c r="H59" s="7"/>
      <c r="I59" s="7"/>
      <c r="J59" s="7"/>
      <c r="K59" s="7"/>
      <c r="L59" s="75"/>
      <c r="M59" s="7"/>
      <c r="N59" s="7"/>
      <c r="O59" s="329"/>
    </row>
    <row r="60" spans="1:15" s="23" customFormat="1" ht="17.25" customHeight="1">
      <c r="A60" s="7"/>
      <c r="B60" s="7"/>
      <c r="C60" s="7"/>
      <c r="D60" s="437" t="s">
        <v>20</v>
      </c>
      <c r="E60" s="438"/>
      <c r="F60" s="438"/>
      <c r="G60" s="438"/>
      <c r="H60" s="438"/>
      <c r="I60" s="40"/>
      <c r="J60" s="41"/>
      <c r="K60" s="42"/>
      <c r="L60" s="42"/>
      <c r="M60" s="41"/>
      <c r="N60" s="7"/>
      <c r="O60" s="329"/>
    </row>
    <row r="61" spans="1:15" s="23" customFormat="1" ht="25.5" customHeight="1">
      <c r="A61" s="439" t="s">
        <v>683</v>
      </c>
      <c r="B61" s="439"/>
      <c r="C61" s="439"/>
      <c r="D61" s="61" t="str">
        <f>Workbook_Lists!$H$2</f>
        <v>1 - Low</v>
      </c>
      <c r="E61" s="63" t="str">
        <f>Workbook_Lists!$H$3</f>
        <v>2 - Low-Mid</v>
      </c>
      <c r="F61" s="65" t="str">
        <f>Workbook_Lists!$H$4</f>
        <v>3 - Medium</v>
      </c>
      <c r="G61" s="67" t="str">
        <f>Workbook_Lists!$H$5</f>
        <v>4 - Mid-High</v>
      </c>
      <c r="H61" s="43" t="str">
        <f>Workbook_Lists!$H$6</f>
        <v>5 - High</v>
      </c>
      <c r="I61" s="44"/>
      <c r="J61" s="440" t="s">
        <v>22</v>
      </c>
      <c r="K61" s="442" t="s">
        <v>23</v>
      </c>
      <c r="L61" s="442"/>
      <c r="M61" s="443"/>
      <c r="N61" s="7"/>
      <c r="O61" s="329"/>
    </row>
    <row r="62" spans="1:15" s="23" customFormat="1" ht="28.35" customHeight="1">
      <c r="A62" s="439"/>
      <c r="B62" s="439"/>
      <c r="C62" s="439"/>
      <c r="D62" s="62" t="s">
        <v>24</v>
      </c>
      <c r="E62" s="64" t="s">
        <v>25</v>
      </c>
      <c r="F62" s="66" t="s">
        <v>26</v>
      </c>
      <c r="G62" s="68" t="s">
        <v>27</v>
      </c>
      <c r="H62" s="45" t="s">
        <v>28</v>
      </c>
      <c r="I62" s="46"/>
      <c r="J62" s="441"/>
      <c r="K62" s="444"/>
      <c r="L62" s="444"/>
      <c r="M62" s="445"/>
      <c r="N62" s="7"/>
      <c r="O62" s="329"/>
    </row>
    <row r="63" spans="1:15" s="22" customFormat="1" ht="75" customHeight="1">
      <c r="A63" s="432" t="s">
        <v>47</v>
      </c>
      <c r="B63" s="433"/>
      <c r="C63" s="434"/>
      <c r="D63" s="71" t="s">
        <v>587</v>
      </c>
      <c r="E63" s="79" t="s">
        <v>589</v>
      </c>
      <c r="F63" s="79" t="s">
        <v>590</v>
      </c>
      <c r="G63" s="79" t="s">
        <v>628</v>
      </c>
      <c r="H63" s="80" t="s">
        <v>588</v>
      </c>
      <c r="I63" s="111"/>
      <c r="J63" s="78"/>
      <c r="K63" s="435"/>
      <c r="L63" s="435"/>
      <c r="M63" s="435"/>
      <c r="N63" s="6"/>
      <c r="O63" s="329"/>
    </row>
    <row r="64" spans="1:15" s="22" customFormat="1" ht="64.2" customHeight="1">
      <c r="A64" s="432" t="s">
        <v>49</v>
      </c>
      <c r="B64" s="433"/>
      <c r="C64" s="434"/>
      <c r="D64" s="71" t="s">
        <v>591</v>
      </c>
      <c r="E64" s="79" t="s">
        <v>592</v>
      </c>
      <c r="F64" s="79" t="s">
        <v>50</v>
      </c>
      <c r="G64" s="79" t="s">
        <v>593</v>
      </c>
      <c r="H64" s="80" t="s">
        <v>629</v>
      </c>
      <c r="I64" s="111"/>
      <c r="J64" s="78"/>
      <c r="K64" s="435"/>
      <c r="L64" s="435"/>
      <c r="M64" s="435"/>
      <c r="N64" s="6"/>
      <c r="O64" s="329"/>
    </row>
    <row r="65" spans="1:15" s="22" customFormat="1" ht="76.349999999999994" customHeight="1">
      <c r="A65" s="432" t="s">
        <v>51</v>
      </c>
      <c r="B65" s="433"/>
      <c r="C65" s="434"/>
      <c r="D65" s="71" t="s">
        <v>619</v>
      </c>
      <c r="E65" s="79" t="s">
        <v>630</v>
      </c>
      <c r="F65" s="79" t="s">
        <v>621</v>
      </c>
      <c r="G65" s="79" t="s">
        <v>623</v>
      </c>
      <c r="H65" s="80" t="s">
        <v>622</v>
      </c>
      <c r="I65" s="111"/>
      <c r="J65" s="78"/>
      <c r="K65" s="436"/>
      <c r="L65" s="435"/>
      <c r="M65" s="435"/>
      <c r="N65" s="6"/>
      <c r="O65" s="329"/>
    </row>
  </sheetData>
  <sheetProtection selectLockedCells="1"/>
  <mergeCells count="71">
    <mergeCell ref="K17:M17"/>
    <mergeCell ref="A17:C17"/>
    <mergeCell ref="A15:C15"/>
    <mergeCell ref="A16:C16"/>
    <mergeCell ref="K15:M15"/>
    <mergeCell ref="K16:M16"/>
    <mergeCell ref="A1:M1"/>
    <mergeCell ref="C2:M2"/>
    <mergeCell ref="A14:C14"/>
    <mergeCell ref="A4:C9"/>
    <mergeCell ref="D4:H9"/>
    <mergeCell ref="D11:H11"/>
    <mergeCell ref="A12:C13"/>
    <mergeCell ref="J12:J13"/>
    <mergeCell ref="K12:M13"/>
    <mergeCell ref="K14:M14"/>
    <mergeCell ref="L9:M9"/>
    <mergeCell ref="L6:M7"/>
    <mergeCell ref="J4:M4"/>
    <mergeCell ref="K7:K8"/>
    <mergeCell ref="J7:J8"/>
    <mergeCell ref="D28:H28"/>
    <mergeCell ref="A29:C30"/>
    <mergeCell ref="J29:J30"/>
    <mergeCell ref="K29:M30"/>
    <mergeCell ref="C19:M19"/>
    <mergeCell ref="A21:C26"/>
    <mergeCell ref="D21:H26"/>
    <mergeCell ref="J21:M21"/>
    <mergeCell ref="L23:M24"/>
    <mergeCell ref="L26:M26"/>
    <mergeCell ref="K24:K25"/>
    <mergeCell ref="J24:J25"/>
    <mergeCell ref="A31:C31"/>
    <mergeCell ref="K31:M31"/>
    <mergeCell ref="A32:C32"/>
    <mergeCell ref="K32:M32"/>
    <mergeCell ref="A33:C33"/>
    <mergeCell ref="K33:M33"/>
    <mergeCell ref="C35:M35"/>
    <mergeCell ref="A37:C42"/>
    <mergeCell ref="D37:H42"/>
    <mergeCell ref="J37:M37"/>
    <mergeCell ref="L39:M40"/>
    <mergeCell ref="L42:M42"/>
    <mergeCell ref="D44:H44"/>
    <mergeCell ref="A45:C46"/>
    <mergeCell ref="J45:J46"/>
    <mergeCell ref="K45:M46"/>
    <mergeCell ref="A47:C47"/>
    <mergeCell ref="K47:M47"/>
    <mergeCell ref="A48:C48"/>
    <mergeCell ref="K48:M48"/>
    <mergeCell ref="A49:C49"/>
    <mergeCell ref="K49:M49"/>
    <mergeCell ref="C51:M51"/>
    <mergeCell ref="A53:C58"/>
    <mergeCell ref="D53:H58"/>
    <mergeCell ref="J53:M53"/>
    <mergeCell ref="L55:M56"/>
    <mergeCell ref="L58:M58"/>
    <mergeCell ref="A64:C64"/>
    <mergeCell ref="K64:M64"/>
    <mergeCell ref="A65:C65"/>
    <mergeCell ref="K65:M65"/>
    <mergeCell ref="D60:H60"/>
    <mergeCell ref="A61:C62"/>
    <mergeCell ref="J61:J62"/>
    <mergeCell ref="K61:M62"/>
    <mergeCell ref="A63:C63"/>
    <mergeCell ref="K63:M63"/>
  </mergeCells>
  <conditionalFormatting sqref="A1:M6">
    <cfRule type="beginsWith" dxfId="813" priority="64" operator="beginsWith" text="NA">
      <formula>LEFT(A1,LEN("NA"))="NA"</formula>
    </cfRule>
  </conditionalFormatting>
  <conditionalFormatting sqref="A9:M13 A26:M30 A40:M46 A56:M62 A7:M7 A8:I8 K8:M8 A12:C17 I14:M17 A25:I25 K25:M25 A31:C32 I31:M32 A34:XFD34 A47:C49 I47:M49 A63:C65 I63:M65 A66:M1048576">
    <cfRule type="beginsWith" dxfId="812" priority="214" operator="beginsWith" text="NA">
      <formula>LEFT(A7,LEN("NA"))="NA"</formula>
    </cfRule>
  </conditionalFormatting>
  <conditionalFormatting sqref="A18:M24">
    <cfRule type="beginsWith" dxfId="811" priority="48" operator="beginsWith" text="NA">
      <formula>LEFT(A18,LEN("NA"))="NA"</formula>
    </cfRule>
  </conditionalFormatting>
  <conditionalFormatting sqref="A33:M39">
    <cfRule type="beginsWith" dxfId="810" priority="32" operator="beginsWith" text="NA">
      <formula>LEFT(A33,LEN("NA"))="NA"</formula>
    </cfRule>
  </conditionalFormatting>
  <conditionalFormatting sqref="A50:M55">
    <cfRule type="beginsWith" dxfId="809" priority="16" operator="beginsWith" text="NA">
      <formula>LEFT(A50,LEN("NA"))="NA"</formula>
    </cfRule>
  </conditionalFormatting>
  <conditionalFormatting sqref="D14:D17 D31:D34">
    <cfRule type="expression" dxfId="808" priority="185">
      <formula>$J14 = "1 - Low"</formula>
    </cfRule>
  </conditionalFormatting>
  <conditionalFormatting sqref="D47:D49">
    <cfRule type="expression" dxfId="807" priority="172">
      <formula>$J47 = "1 - Low"</formula>
    </cfRule>
  </conditionalFormatting>
  <conditionalFormatting sqref="D63:D65">
    <cfRule type="expression" dxfId="806" priority="160">
      <formula>$J63 = "1 - Low"</formula>
    </cfRule>
  </conditionalFormatting>
  <conditionalFormatting sqref="D14:H14">
    <cfRule type="expression" dxfId="805" priority="183">
      <formula>$J14 = "NA"</formula>
    </cfRule>
  </conditionalFormatting>
  <conditionalFormatting sqref="D15:H17">
    <cfRule type="expression" dxfId="804" priority="179">
      <formula>$J15 = "NA"</formula>
    </cfRule>
  </conditionalFormatting>
  <conditionalFormatting sqref="D47:H49">
    <cfRule type="expression" dxfId="803" priority="155">
      <formula>$J47 = "NA"</formula>
    </cfRule>
  </conditionalFormatting>
  <conditionalFormatting sqref="D63:H65 D31:H34">
    <cfRule type="expression" dxfId="802" priority="161">
      <formula>$J31 = "NA"</formula>
    </cfRule>
  </conditionalFormatting>
  <conditionalFormatting sqref="E14:E17 E31:E34">
    <cfRule type="expression" dxfId="801" priority="184">
      <formula>$J14 = "2 - Low-Mid"</formula>
    </cfRule>
  </conditionalFormatting>
  <conditionalFormatting sqref="E47:E49">
    <cfRule type="expression" dxfId="800" priority="171">
      <formula>$J47 = "2 - Low-Mid"</formula>
    </cfRule>
  </conditionalFormatting>
  <conditionalFormatting sqref="E63:E65">
    <cfRule type="expression" dxfId="799" priority="159">
      <formula>$J63 = "2 - Low-Mid"</formula>
    </cfRule>
  </conditionalFormatting>
  <conditionalFormatting sqref="F14:F17 F31:F34">
    <cfRule type="expression" dxfId="798" priority="182">
      <formula>$J14 = "3 - Medium"</formula>
    </cfRule>
  </conditionalFormatting>
  <conditionalFormatting sqref="F47:F49">
    <cfRule type="expression" dxfId="797" priority="170">
      <formula>$J47 = "3 - Medium"</formula>
    </cfRule>
  </conditionalFormatting>
  <conditionalFormatting sqref="F63:F65">
    <cfRule type="expression" dxfId="796" priority="158">
      <formula>$J63 = "3 - Medium"</formula>
    </cfRule>
  </conditionalFormatting>
  <conditionalFormatting sqref="G14:G17 G31:G34">
    <cfRule type="expression" dxfId="795" priority="180">
      <formula>$J14 = "4 - Mid-High"</formula>
    </cfRule>
  </conditionalFormatting>
  <conditionalFormatting sqref="G47:G49">
    <cfRule type="expression" dxfId="794" priority="169">
      <formula>$J47 = "4 - Mid-High"</formula>
    </cfRule>
  </conditionalFormatting>
  <conditionalFormatting sqref="G63:G65">
    <cfRule type="expression" dxfId="793" priority="163">
      <formula>$J63 = "4 - Mid-High"</formula>
    </cfRule>
  </conditionalFormatting>
  <conditionalFormatting sqref="H14:H17 H31:H34">
    <cfRule type="expression" dxfId="792" priority="181">
      <formula>$J14 = "5 - High"</formula>
    </cfRule>
  </conditionalFormatting>
  <conditionalFormatting sqref="H47:H49">
    <cfRule type="expression" dxfId="791" priority="168">
      <formula>$J47 = "5 - High"</formula>
    </cfRule>
  </conditionalFormatting>
  <conditionalFormatting sqref="H63:H65">
    <cfRule type="expression" dxfId="790" priority="162">
      <formula>$J63 = "5 - High"</formula>
    </cfRule>
  </conditionalFormatting>
  <conditionalFormatting sqref="J14:J18 J31:J34">
    <cfRule type="beginsWith" dxfId="789" priority="288" operator="beginsWith" text="2">
      <formula>LEFT(J14,LEN("2"))="2"</formula>
    </cfRule>
    <cfRule type="beginsWith" dxfId="788" priority="287" operator="beginsWith" text="3">
      <formula>LEFT(J14,LEN("3"))="3"</formula>
    </cfRule>
    <cfRule type="beginsWith" dxfId="787" priority="286" operator="beginsWith" text="4">
      <formula>LEFT(J14,LEN("4"))="4"</formula>
    </cfRule>
    <cfRule type="beginsWith" dxfId="786" priority="285" operator="beginsWith" text="5">
      <formula>LEFT(J14,LEN("5"))="5"</formula>
    </cfRule>
    <cfRule type="beginsWith" dxfId="785" priority="289" operator="beginsWith" text="1">
      <formula>LEFT(J14,LEN("1"))="1"</formula>
    </cfRule>
  </conditionalFormatting>
  <conditionalFormatting sqref="J47:J49">
    <cfRule type="beginsWith" dxfId="784" priority="244" operator="beginsWith" text="2">
      <formula>LEFT(J47,LEN("2"))="2"</formula>
    </cfRule>
    <cfRule type="beginsWith" dxfId="783" priority="243" operator="beginsWith" text="3">
      <formula>LEFT(J47,LEN("3"))="3"</formula>
    </cfRule>
    <cfRule type="beginsWith" dxfId="782" priority="245" operator="beginsWith" text="1">
      <formula>LEFT(J47,LEN("1"))="1"</formula>
    </cfRule>
    <cfRule type="beginsWith" dxfId="781" priority="241" operator="beginsWith" text="5">
      <formula>LEFT(J47,LEN("5"))="5"</formula>
    </cfRule>
    <cfRule type="beginsWith" dxfId="780" priority="242" operator="beginsWith" text="4">
      <formula>LEFT(J47,LEN("4"))="4"</formula>
    </cfRule>
  </conditionalFormatting>
  <conditionalFormatting sqref="J63:J65">
    <cfRule type="beginsWith" dxfId="779" priority="226" operator="beginsWith" text="4">
      <formula>LEFT(J63,LEN("4"))="4"</formula>
    </cfRule>
    <cfRule type="beginsWith" dxfId="778" priority="225" operator="beginsWith" text="5">
      <formula>LEFT(J63,LEN("5"))="5"</formula>
    </cfRule>
    <cfRule type="beginsWith" dxfId="777" priority="229" operator="beginsWith" text="1">
      <formula>LEFT(J63,LEN("1"))="1"</formula>
    </cfRule>
    <cfRule type="beginsWith" dxfId="776" priority="228" operator="beginsWith" text="2">
      <formula>LEFT(J63,LEN("2"))="2"</formula>
    </cfRule>
    <cfRule type="beginsWith" dxfId="775" priority="227" operator="beginsWith" text="3">
      <formula>LEFT(J63,LEN("3"))="3"</formula>
    </cfRule>
  </conditionalFormatting>
  <conditionalFormatting sqref="K6">
    <cfRule type="beginsWith" dxfId="774" priority="62" operator="beginsWith" text="2">
      <formula>LEFT(K6,LEN("2"))="2"</formula>
    </cfRule>
    <cfRule type="beginsWith" dxfId="773" priority="63" operator="beginsWith" text="1">
      <formula>LEFT(K6,LEN("1"))="1"</formula>
    </cfRule>
    <cfRule type="beginsWith" dxfId="772" priority="60" operator="beginsWith" text="4">
      <formula>LEFT(K6,LEN("4"))="4"</formula>
    </cfRule>
    <cfRule type="beginsWith" dxfId="771" priority="61" operator="beginsWith" text="3">
      <formula>LEFT(K6,LEN("3"))="3"</formula>
    </cfRule>
    <cfRule type="cellIs" dxfId="770" priority="49" operator="between">
      <formula>4.5</formula>
      <formula>5.5</formula>
    </cfRule>
    <cfRule type="cellIs" dxfId="769" priority="50" operator="between">
      <formula>3.5</formula>
      <formula>4.4</formula>
    </cfRule>
    <cfRule type="cellIs" dxfId="768" priority="51" operator="between">
      <formula>2.5</formula>
      <formula>3.4</formula>
    </cfRule>
    <cfRule type="cellIs" dxfId="767" priority="52" operator="between">
      <formula>1.5</formula>
      <formula>2.4</formula>
    </cfRule>
    <cfRule type="cellIs" dxfId="766" priority="53" operator="between">
      <formula>0</formula>
      <formula>1.4</formula>
    </cfRule>
    <cfRule type="beginsWith" dxfId="765" priority="54" operator="beginsWith" text="5">
      <formula>LEFT(K6,LEN("5"))="5"</formula>
    </cfRule>
    <cfRule type="beginsWith" dxfId="764" priority="55" operator="beginsWith" text="4">
      <formula>LEFT(K6,LEN("4"))="4"</formula>
    </cfRule>
    <cfRule type="beginsWith" dxfId="763" priority="56" operator="beginsWith" text="3">
      <formula>LEFT(K6,LEN("3"))="3"</formula>
    </cfRule>
    <cfRule type="beginsWith" dxfId="762" priority="57" operator="beginsWith" text="2">
      <formula>LEFT(K6,LEN("2"))="2"</formula>
    </cfRule>
    <cfRule type="beginsWith" dxfId="761" priority="58" operator="beginsWith" text="1">
      <formula>LEFT(K6,LEN("1"))="1"</formula>
    </cfRule>
    <cfRule type="beginsWith" dxfId="760" priority="59" operator="beginsWith" text="5">
      <formula>LEFT(K6,LEN("5"))="5"</formula>
    </cfRule>
  </conditionalFormatting>
  <conditionalFormatting sqref="K7">
    <cfRule type="containsText" dxfId="759" priority="105" operator="containsText" text="Mid-High">
      <formula>NOT(ISERROR(SEARCH("Mid-High",K7)))</formula>
    </cfRule>
    <cfRule type="containsText" dxfId="758" priority="107" operator="containsText" text="Medium">
      <formula>NOT(ISERROR(SEARCH("Medium",K7)))</formula>
    </cfRule>
    <cfRule type="containsText" dxfId="757" priority="109" operator="containsText" text="Low">
      <formula>NOT(ISERROR(SEARCH("Low",K7)))</formula>
    </cfRule>
    <cfRule type="containsText" dxfId="756" priority="108" operator="containsText" text="Low-Mid">
      <formula>NOT(ISERROR(SEARCH("Low-Mid",K7)))</formula>
    </cfRule>
    <cfRule type="containsText" dxfId="755" priority="106" operator="containsText" text="High">
      <formula>NOT(ISERROR(SEARCH("High",K7)))</formula>
    </cfRule>
  </conditionalFormatting>
  <conditionalFormatting sqref="K9">
    <cfRule type="beginsWith" dxfId="754" priority="152" operator="beginsWith" text="3">
      <formula>LEFT(K9,LEN("3"))="3"</formula>
    </cfRule>
    <cfRule type="beginsWith" dxfId="753" priority="150" operator="beginsWith" text="5">
      <formula>LEFT(K9,LEN("5"))="5"</formula>
    </cfRule>
    <cfRule type="beginsWith" dxfId="752" priority="151" operator="beginsWith" text="4">
      <formula>LEFT(K9,LEN("4"))="4"</formula>
    </cfRule>
    <cfRule type="beginsWith" dxfId="751" priority="153" operator="beginsWith" text="2">
      <formula>LEFT(K9,LEN("2"))="2"</formula>
    </cfRule>
    <cfRule type="beginsWith" dxfId="750" priority="154" operator="beginsWith" text="1">
      <formula>LEFT(K9,LEN("1"))="1"</formula>
    </cfRule>
  </conditionalFormatting>
  <conditionalFormatting sqref="K23">
    <cfRule type="cellIs" dxfId="749" priority="35" operator="between">
      <formula>2.5</formula>
      <formula>3.4</formula>
    </cfRule>
    <cfRule type="beginsWith" dxfId="748" priority="45" operator="beginsWith" text="3">
      <formula>LEFT(K23,LEN("3"))="3"</formula>
    </cfRule>
    <cfRule type="beginsWith" dxfId="747" priority="46" operator="beginsWith" text="2">
      <formula>LEFT(K23,LEN("2"))="2"</formula>
    </cfRule>
    <cfRule type="beginsWith" dxfId="746" priority="47" operator="beginsWith" text="1">
      <formula>LEFT(K23,LEN("1"))="1"</formula>
    </cfRule>
    <cfRule type="cellIs" dxfId="745" priority="34" operator="between">
      <formula>3.5</formula>
      <formula>4.4</formula>
    </cfRule>
    <cfRule type="cellIs" dxfId="744" priority="36" operator="between">
      <formula>1.5</formula>
      <formula>2.4</formula>
    </cfRule>
    <cfRule type="cellIs" dxfId="743" priority="37" operator="between">
      <formula>0</formula>
      <formula>1.4</formula>
    </cfRule>
    <cfRule type="cellIs" dxfId="742" priority="33" operator="between">
      <formula>4.5</formula>
      <formula>5.5</formula>
    </cfRule>
    <cfRule type="beginsWith" dxfId="741" priority="38" operator="beginsWith" text="5">
      <formula>LEFT(K23,LEN("5"))="5"</formula>
    </cfRule>
    <cfRule type="beginsWith" dxfId="740" priority="39" operator="beginsWith" text="4">
      <formula>LEFT(K23,LEN("4"))="4"</formula>
    </cfRule>
    <cfRule type="beginsWith" dxfId="739" priority="40" operator="beginsWith" text="3">
      <formula>LEFT(K23,LEN("3"))="3"</formula>
    </cfRule>
    <cfRule type="beginsWith" dxfId="738" priority="41" operator="beginsWith" text="2">
      <formula>LEFT(K23,LEN("2"))="2"</formula>
    </cfRule>
    <cfRule type="beginsWith" dxfId="737" priority="42" operator="beginsWith" text="1">
      <formula>LEFT(K23,LEN("1"))="1"</formula>
    </cfRule>
    <cfRule type="beginsWith" dxfId="736" priority="43" operator="beginsWith" text="5">
      <formula>LEFT(K23,LEN("5"))="5"</formula>
    </cfRule>
    <cfRule type="beginsWith" dxfId="735" priority="44" operator="beginsWith" text="4">
      <formula>LEFT(K23,LEN("4"))="4"</formula>
    </cfRule>
  </conditionalFormatting>
  <conditionalFormatting sqref="K24">
    <cfRule type="containsText" dxfId="734" priority="257" operator="containsText" text="High">
      <formula>NOT(ISERROR(SEARCH("High",K24)))</formula>
    </cfRule>
    <cfRule type="containsText" dxfId="733" priority="260" operator="containsText" text="Low">
      <formula>NOT(ISERROR(SEARCH("Low",K24)))</formula>
    </cfRule>
    <cfRule type="containsText" dxfId="732" priority="258" operator="containsText" text="Medium">
      <formula>NOT(ISERROR(SEARCH("Medium",K24)))</formula>
    </cfRule>
    <cfRule type="containsText" dxfId="731" priority="259" operator="containsText" text="Low-Mid">
      <formula>NOT(ISERROR(SEARCH("Low-Mid",K24)))</formula>
    </cfRule>
    <cfRule type="containsText" dxfId="730" priority="256" operator="containsText" text="Mid-High">
      <formula>NOT(ISERROR(SEARCH("Mid-High",K24)))</formula>
    </cfRule>
  </conditionalFormatting>
  <conditionalFormatting sqref="K26">
    <cfRule type="beginsWith" dxfId="729" priority="139" operator="beginsWith" text="1">
      <formula>LEFT(K26,LEN("1"))="1"</formula>
    </cfRule>
    <cfRule type="beginsWith" dxfId="728" priority="137" operator="beginsWith" text="3">
      <formula>LEFT(K26,LEN("3"))="3"</formula>
    </cfRule>
    <cfRule type="beginsWith" dxfId="727" priority="136" operator="beginsWith" text="4">
      <formula>LEFT(K26,LEN("4"))="4"</formula>
    </cfRule>
    <cfRule type="beginsWith" dxfId="726" priority="135" operator="beginsWith" text="5">
      <formula>LEFT(K26,LEN("5"))="5"</formula>
    </cfRule>
    <cfRule type="beginsWith" dxfId="725" priority="138" operator="beginsWith" text="2">
      <formula>LEFT(K26,LEN("2"))="2"</formula>
    </cfRule>
  </conditionalFormatting>
  <conditionalFormatting sqref="K39">
    <cfRule type="cellIs" dxfId="724" priority="17" operator="between">
      <formula>4.5</formula>
      <formula>5.5</formula>
    </cfRule>
    <cfRule type="cellIs" dxfId="723" priority="19" operator="between">
      <formula>2.5</formula>
      <formula>3.4</formula>
    </cfRule>
    <cfRule type="cellIs" dxfId="722" priority="20" operator="between">
      <formula>1.5</formula>
      <formula>2.4</formula>
    </cfRule>
    <cfRule type="beginsWith" dxfId="721" priority="28" operator="beginsWith" text="4">
      <formula>LEFT(K39,LEN("4"))="4"</formula>
    </cfRule>
    <cfRule type="beginsWith" dxfId="720" priority="27" operator="beginsWith" text="5">
      <formula>LEFT(K39,LEN("5"))="5"</formula>
    </cfRule>
    <cfRule type="beginsWith" dxfId="719" priority="26" operator="beginsWith" text="1">
      <formula>LEFT(K39,LEN("1"))="1"</formula>
    </cfRule>
    <cfRule type="beginsWith" dxfId="718" priority="25" operator="beginsWith" text="2">
      <formula>LEFT(K39,LEN("2"))="2"</formula>
    </cfRule>
    <cfRule type="beginsWith" dxfId="717" priority="24" operator="beginsWith" text="3">
      <formula>LEFT(K39,LEN("3"))="3"</formula>
    </cfRule>
    <cfRule type="beginsWith" dxfId="716" priority="23" operator="beginsWith" text="4">
      <formula>LEFT(K39,LEN("4"))="4"</formula>
    </cfRule>
    <cfRule type="beginsWith" dxfId="715" priority="22" operator="beginsWith" text="5">
      <formula>LEFT(K39,LEN("5"))="5"</formula>
    </cfRule>
    <cfRule type="cellIs" dxfId="714" priority="18" operator="between">
      <formula>3.5</formula>
      <formula>4.4</formula>
    </cfRule>
    <cfRule type="cellIs" dxfId="713" priority="21" operator="between">
      <formula>0</formula>
      <formula>1.4</formula>
    </cfRule>
    <cfRule type="beginsWith" dxfId="712" priority="30" operator="beginsWith" text="2">
      <formula>LEFT(K39,LEN("2"))="2"</formula>
    </cfRule>
    <cfRule type="beginsWith" dxfId="711" priority="31" operator="beginsWith" text="1">
      <formula>LEFT(K39,LEN("1"))="1"</formula>
    </cfRule>
    <cfRule type="beginsWith" dxfId="710" priority="29" operator="beginsWith" text="3">
      <formula>LEFT(K39,LEN("3"))="3"</formula>
    </cfRule>
  </conditionalFormatting>
  <conditionalFormatting sqref="K40">
    <cfRule type="containsText" dxfId="709" priority="235" operator="containsText" text="Low">
      <formula>NOT(ISERROR(SEARCH("Low",K40)))</formula>
    </cfRule>
    <cfRule type="containsText" dxfId="708" priority="232" operator="containsText" text="High">
      <formula>NOT(ISERROR(SEARCH("High",K40)))</formula>
    </cfRule>
    <cfRule type="containsText" dxfId="707" priority="231" operator="containsText" text="Mid-High">
      <formula>NOT(ISERROR(SEARCH("Mid-High",K40)))</formula>
    </cfRule>
    <cfRule type="containsText" dxfId="706" priority="234" operator="containsText" text="Low-Mid">
      <formula>NOT(ISERROR(SEARCH("Low-Mid",K40)))</formula>
    </cfRule>
    <cfRule type="containsText" dxfId="705" priority="233" operator="containsText" text="Medium">
      <formula>NOT(ISERROR(SEARCH("Medium",K40)))</formula>
    </cfRule>
  </conditionalFormatting>
  <conditionalFormatting sqref="K42">
    <cfRule type="beginsWith" dxfId="704" priority="128" operator="beginsWith" text="2">
      <formula>LEFT(K42,LEN("2"))="2"</formula>
    </cfRule>
    <cfRule type="beginsWith" dxfId="703" priority="127" operator="beginsWith" text="3">
      <formula>LEFT(K42,LEN("3"))="3"</formula>
    </cfRule>
    <cfRule type="beginsWith" dxfId="702" priority="126" operator="beginsWith" text="4">
      <formula>LEFT(K42,LEN("4"))="4"</formula>
    </cfRule>
    <cfRule type="beginsWith" dxfId="701" priority="125" operator="beginsWith" text="5">
      <formula>LEFT(K42,LEN("5"))="5"</formula>
    </cfRule>
    <cfRule type="beginsWith" dxfId="700" priority="129" operator="beginsWith" text="1">
      <formula>LEFT(K42,LEN("1"))="1"</formula>
    </cfRule>
  </conditionalFormatting>
  <conditionalFormatting sqref="K55">
    <cfRule type="beginsWith" dxfId="699" priority="9" operator="beginsWith" text="2">
      <formula>LEFT(K55,LEN("2"))="2"</formula>
    </cfRule>
    <cfRule type="beginsWith" dxfId="698" priority="8" operator="beginsWith" text="3">
      <formula>LEFT(K55,LEN("3"))="3"</formula>
    </cfRule>
    <cfRule type="beginsWith" dxfId="697" priority="7" operator="beginsWith" text="4">
      <formula>LEFT(K55,LEN("4"))="4"</formula>
    </cfRule>
    <cfRule type="beginsWith" dxfId="696" priority="6" operator="beginsWith" text="5">
      <formula>LEFT(K55,LEN("5"))="5"</formula>
    </cfRule>
    <cfRule type="cellIs" dxfId="695" priority="5" operator="between">
      <formula>0</formula>
      <formula>1.4</formula>
    </cfRule>
    <cfRule type="cellIs" dxfId="694" priority="4" operator="between">
      <formula>1.5</formula>
      <formula>2.4</formula>
    </cfRule>
    <cfRule type="cellIs" dxfId="693" priority="3" operator="between">
      <formula>2.5</formula>
      <formula>3.4</formula>
    </cfRule>
    <cfRule type="beginsWith" dxfId="692" priority="15" operator="beginsWith" text="1">
      <formula>LEFT(K55,LEN("1"))="1"</formula>
    </cfRule>
    <cfRule type="cellIs" dxfId="691" priority="1" operator="between">
      <formula>4.5</formula>
      <formula>5.5</formula>
    </cfRule>
    <cfRule type="cellIs" dxfId="690" priority="2" operator="between">
      <formula>3.5</formula>
      <formula>4.4</formula>
    </cfRule>
    <cfRule type="beginsWith" dxfId="689" priority="10" operator="beginsWith" text="1">
      <formula>LEFT(K55,LEN("1"))="1"</formula>
    </cfRule>
    <cfRule type="beginsWith" dxfId="688" priority="14" operator="beginsWith" text="2">
      <formula>LEFT(K55,LEN("2"))="2"</formula>
    </cfRule>
    <cfRule type="beginsWith" dxfId="687" priority="13" operator="beginsWith" text="3">
      <formula>LEFT(K55,LEN("3"))="3"</formula>
    </cfRule>
    <cfRule type="beginsWith" dxfId="686" priority="12" operator="beginsWith" text="4">
      <formula>LEFT(K55,LEN("4"))="4"</formula>
    </cfRule>
    <cfRule type="beginsWith" dxfId="685" priority="11" operator="beginsWith" text="5">
      <formula>LEFT(K55,LEN("5"))="5"</formula>
    </cfRule>
  </conditionalFormatting>
  <conditionalFormatting sqref="K56">
    <cfRule type="containsText" dxfId="684" priority="215" operator="containsText" text="Mid-High">
      <formula>NOT(ISERROR(SEARCH("Mid-High",K56)))</formula>
    </cfRule>
    <cfRule type="containsText" dxfId="683" priority="216" operator="containsText" text="High">
      <formula>NOT(ISERROR(SEARCH("High",K56)))</formula>
    </cfRule>
    <cfRule type="containsText" dxfId="682" priority="217" operator="containsText" text="Medium">
      <formula>NOT(ISERROR(SEARCH("Medium",K56)))</formula>
    </cfRule>
    <cfRule type="containsText" dxfId="681" priority="218" operator="containsText" text="Low-Mid">
      <formula>NOT(ISERROR(SEARCH("Low-Mid",K56)))</formula>
    </cfRule>
    <cfRule type="containsText" dxfId="680" priority="219" operator="containsText" text="Low">
      <formula>NOT(ISERROR(SEARCH("Low",K56)))</formula>
    </cfRule>
  </conditionalFormatting>
  <conditionalFormatting sqref="K58">
    <cfRule type="beginsWith" dxfId="679" priority="119" operator="beginsWith" text="1">
      <formula>LEFT(K58,LEN("1"))="1"</formula>
    </cfRule>
    <cfRule type="beginsWith" dxfId="678" priority="118" operator="beginsWith" text="2">
      <formula>LEFT(K58,LEN("2"))="2"</formula>
    </cfRule>
    <cfRule type="beginsWith" dxfId="677" priority="115" operator="beginsWith" text="5">
      <formula>LEFT(K58,LEN("5"))="5"</formula>
    </cfRule>
    <cfRule type="beginsWith" dxfId="676" priority="117" operator="beginsWith" text="3">
      <formula>LEFT(K58,LEN("3"))="3"</formula>
    </cfRule>
    <cfRule type="beginsWith" dxfId="675" priority="116" operator="beginsWith" text="4">
      <formula>LEFT(K58,LEN("4"))="4"</formula>
    </cfRule>
  </conditionalFormatting>
  <dataValidations count="1">
    <dataValidation type="list" allowBlank="1" showInputMessage="1" showErrorMessage="1" sqref="K9 K26 K42 K58" xr:uid="{FCDACC15-7BD5-420B-A36C-30BF7D957A0B}">
      <formula1>"1,1.5,2,2.5,3,3.5,4,4.5,5"</formula1>
    </dataValidation>
  </dataValidations>
  <hyperlinks>
    <hyperlink ref="O6" location="Contents!A1" display="Back to contents" xr:uid="{9431031E-90C7-49D0-993F-1048E2740B47}"/>
    <hyperlink ref="O7" location="'Individual domain radar charts'!A9:A32" display="View Leadership and culture radar chart" xr:uid="{A0839A92-49FB-4A2B-BC53-F2A548B16E24}"/>
    <hyperlink ref="O23" location="Contents!A1" display="Back to contents" xr:uid="{84737A4C-C4F8-4E30-836A-82E50D224B5E}"/>
    <hyperlink ref="O39" location="Contents!A1" display="Back to contents" xr:uid="{0D7DDBC8-4DE4-471C-B57E-EBEF2B896ACC}"/>
    <hyperlink ref="O55" location="Contents!A1" display="Back to contents" xr:uid="{27279142-C971-43C4-9EB7-286FFECCC5C8}"/>
    <hyperlink ref="O9" location="'CG improvement plan'!A1" display="Move to Clinical Goverancne Improvement Plan" xr:uid="{BE647EA6-CC87-4034-AF29-5247ABB8E620}"/>
    <hyperlink ref="O25" location="'CG improvement plan'!A1" display="Move to Clinical Goverancne Improvement Plan" xr:uid="{1EC60885-58F7-44BC-ABE2-8DFC7314B143}"/>
    <hyperlink ref="O42" location="'CG improvement plan'!A1" display="Move to Clinical Goverancne Improvement Plan" xr:uid="{4EEC70C7-7778-4D90-BCB3-D53B1D50F32E}"/>
    <hyperlink ref="O58" location="'CG improvement plan'!A1" display="Move to Clinical Goverancne Improvement Plan" xr:uid="{9A9F4EC5-90BE-412A-9788-9C0172D13962}"/>
    <hyperlink ref="O24" location="'Individual domain radar charts'!A9:A32" display="View Leadership and culture radar chart" xr:uid="{BC30588C-52EA-4CCF-AD6B-37AAB1EDC1C5}"/>
    <hyperlink ref="O40" location="'Individual domain radar charts'!A9:A32" display="View Leadership and culture radar chart" xr:uid="{1D2B37E5-A509-47EB-8C27-1DBE9DAB38B4}"/>
    <hyperlink ref="O56" location="'Individual domain radar charts'!A9:A32" display="View Leadership and culture radar chart" xr:uid="{97CEFD40-C83D-4D0A-B6F1-94579C24CD91}"/>
  </hyperlinks>
  <pageMargins left="0.70866141732283472" right="0.70866141732283472" top="0.74803149606299213" bottom="0.74803149606299213" header="0.31496062992125984" footer="0.31496062992125984"/>
  <pageSetup paperSize="9" scale="40" fitToHeight="0" orientation="landscape" r:id="rId1"/>
  <headerFooter>
    <oddHeader>&amp;C&amp;"Arial,Bold"Clinical Governance Maturity Matrix</oddHeader>
    <oddFooter>&amp;L&amp;"Arial,Bold"LEADERSHIP AND CULTURE&amp;C&amp;A&amp;RPage &amp;P</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DF40C30-A2FF-4158-901E-4902C68CDD43}">
          <x14:formula1>
            <xm:f>Workbook_Lists!$H$2:$H$7</xm:f>
          </x14:formula1>
          <xm:sqref>J14:J17 J47:J49 J63:J65 J31:J34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4E58A7"/>
    <pageSetUpPr fitToPage="1"/>
  </sheetPr>
  <dimension ref="A1:O65"/>
  <sheetViews>
    <sheetView showGridLines="0" topLeftCell="A53" zoomScale="80" zoomScaleNormal="80" workbookViewId="0">
      <selection activeCell="K6" sqref="K6"/>
    </sheetView>
  </sheetViews>
  <sheetFormatPr defaultColWidth="9.109375" defaultRowHeight="13.2"/>
  <cols>
    <col min="1" max="2" width="3.88671875" style="19" customWidth="1"/>
    <col min="3" max="3" width="17" style="19" customWidth="1"/>
    <col min="4" max="8" width="43.5546875" style="19" customWidth="1"/>
    <col min="9" max="9" width="1.109375" style="19" customWidth="1"/>
    <col min="10" max="10" width="26.88671875" style="19" customWidth="1"/>
    <col min="11" max="11" width="23.109375" style="19" customWidth="1"/>
    <col min="12" max="12" width="35.109375" style="19" customWidth="1"/>
    <col min="13" max="14" width="3.88671875" style="19" customWidth="1"/>
    <col min="15" max="15" width="38.109375" style="19" customWidth="1"/>
    <col min="16" max="18" width="3.88671875" style="19" customWidth="1"/>
    <col min="19" max="16384" width="9.109375" style="19"/>
  </cols>
  <sheetData>
    <row r="1" spans="1:15" ht="28.35" customHeight="1">
      <c r="A1" s="488" t="s">
        <v>8</v>
      </c>
      <c r="B1" s="489"/>
      <c r="C1" s="489"/>
      <c r="D1" s="489"/>
      <c r="E1" s="489"/>
      <c r="F1" s="489"/>
      <c r="G1" s="489"/>
      <c r="H1" s="489"/>
      <c r="I1" s="489"/>
      <c r="J1" s="489"/>
      <c r="K1" s="489"/>
      <c r="L1" s="489"/>
      <c r="M1" s="489"/>
      <c r="N1" s="3"/>
    </row>
    <row r="2" spans="1:15" ht="32.25" customHeight="1">
      <c r="A2" s="49"/>
      <c r="B2" s="50"/>
      <c r="C2" s="480" t="s">
        <v>52</v>
      </c>
      <c r="D2" s="480"/>
      <c r="E2" s="480"/>
      <c r="F2" s="480"/>
      <c r="G2" s="480"/>
      <c r="H2" s="480"/>
      <c r="I2" s="480"/>
      <c r="J2" s="480"/>
      <c r="K2" s="480"/>
      <c r="L2" s="480"/>
      <c r="M2" s="480"/>
      <c r="N2" s="3"/>
    </row>
    <row r="3" spans="1:15" ht="6" customHeight="1">
      <c r="A3" s="34"/>
      <c r="B3" s="35"/>
      <c r="C3" s="35"/>
      <c r="D3" s="36"/>
      <c r="E3" s="36"/>
      <c r="F3" s="36"/>
      <c r="G3" s="36"/>
      <c r="H3" s="72"/>
      <c r="I3" s="72"/>
      <c r="J3" s="73"/>
      <c r="K3" s="73"/>
      <c r="L3" s="73"/>
      <c r="M3" s="73"/>
      <c r="N3" s="3"/>
      <c r="O3" s="3"/>
    </row>
    <row r="4" spans="1:15" s="23" customFormat="1" ht="24" customHeight="1">
      <c r="A4" s="446" t="s">
        <v>13</v>
      </c>
      <c r="B4" s="446"/>
      <c r="C4" s="446"/>
      <c r="D4" s="481" t="s">
        <v>699</v>
      </c>
      <c r="E4" s="481"/>
      <c r="F4" s="481"/>
      <c r="G4" s="481"/>
      <c r="H4" s="481"/>
      <c r="I4" s="74"/>
      <c r="J4" s="452" t="s">
        <v>14</v>
      </c>
      <c r="K4" s="453"/>
      <c r="L4" s="453"/>
      <c r="M4" s="454"/>
      <c r="N4" s="7"/>
      <c r="O4" s="7"/>
    </row>
    <row r="5" spans="1:15" s="23" customFormat="1" ht="5.0999999999999996" customHeight="1" thickBot="1">
      <c r="A5" s="447"/>
      <c r="B5" s="447"/>
      <c r="C5" s="447"/>
      <c r="D5" s="490"/>
      <c r="E5" s="490"/>
      <c r="F5" s="490"/>
      <c r="G5" s="490"/>
      <c r="H5" s="490"/>
      <c r="I5" s="74"/>
      <c r="J5" s="75"/>
      <c r="K5" s="75"/>
      <c r="L5" s="75"/>
      <c r="M5" s="75"/>
      <c r="N5" s="7"/>
      <c r="O5" s="7"/>
    </row>
    <row r="6" spans="1:15" s="23" customFormat="1" ht="29.85" customHeight="1" thickBot="1">
      <c r="A6" s="447"/>
      <c r="B6" s="447"/>
      <c r="C6" s="447"/>
      <c r="D6" s="490"/>
      <c r="E6" s="490"/>
      <c r="F6" s="490"/>
      <c r="G6" s="490"/>
      <c r="H6" s="490"/>
      <c r="I6" s="74"/>
      <c r="J6" s="37" t="s">
        <v>15</v>
      </c>
      <c r="K6" s="344" t="e">
        <f>'Workbook_Results Summary'!F16</f>
        <v>#DIV/0!</v>
      </c>
      <c r="L6" s="455" t="s">
        <v>16</v>
      </c>
      <c r="M6" s="456"/>
      <c r="N6" s="7"/>
      <c r="O6" s="327" t="s">
        <v>5</v>
      </c>
    </row>
    <row r="7" spans="1:15" s="23" customFormat="1" ht="29.85" customHeight="1" thickBot="1">
      <c r="A7" s="447"/>
      <c r="B7" s="447"/>
      <c r="C7" s="447"/>
      <c r="D7" s="490"/>
      <c r="E7" s="490"/>
      <c r="F7" s="490"/>
      <c r="G7" s="490"/>
      <c r="H7" s="490"/>
      <c r="I7" s="74"/>
      <c r="J7" s="38" t="s">
        <v>17</v>
      </c>
      <c r="K7" s="76" t="e">
        <f>_xlfn.TEXTAFTER(LOOKUP(ROUND($K$6,0),{1,2,3,4,5},Workbook_Lists!$I$2:$I$6)," ",-1)</f>
        <v>#DIV/0!</v>
      </c>
      <c r="L7" s="456"/>
      <c r="M7" s="456"/>
      <c r="N7" s="7"/>
      <c r="O7" s="328" t="s">
        <v>738</v>
      </c>
    </row>
    <row r="8" spans="1:15" s="23" customFormat="1" ht="5.0999999999999996" customHeight="1" thickBot="1">
      <c r="A8" s="447"/>
      <c r="B8" s="447"/>
      <c r="C8" s="447"/>
      <c r="D8" s="490"/>
      <c r="E8" s="490"/>
      <c r="F8" s="490"/>
      <c r="G8" s="490"/>
      <c r="H8" s="490"/>
      <c r="I8" s="74"/>
      <c r="J8" s="75"/>
      <c r="K8" s="75"/>
      <c r="L8" s="73"/>
      <c r="M8" s="73"/>
      <c r="N8" s="7"/>
      <c r="O8" s="7"/>
    </row>
    <row r="9" spans="1:15" s="23" customFormat="1" ht="52.95" customHeight="1" thickBot="1">
      <c r="A9" s="448"/>
      <c r="B9" s="448"/>
      <c r="C9" s="448"/>
      <c r="D9" s="491"/>
      <c r="E9" s="491"/>
      <c r="F9" s="491"/>
      <c r="G9" s="491"/>
      <c r="H9" s="491"/>
      <c r="I9" s="74"/>
      <c r="J9" s="39" t="s">
        <v>18</v>
      </c>
      <c r="K9" s="324">
        <v>3</v>
      </c>
      <c r="L9" s="456" t="s">
        <v>19</v>
      </c>
      <c r="M9" s="456"/>
      <c r="N9" s="7"/>
      <c r="O9" s="337" t="s">
        <v>739</v>
      </c>
    </row>
    <row r="10" spans="1:15" s="23" customFormat="1" ht="5.0999999999999996" customHeight="1">
      <c r="A10" s="7"/>
      <c r="B10" s="7"/>
      <c r="C10" s="7"/>
      <c r="D10" s="7"/>
      <c r="E10" s="7"/>
      <c r="F10" s="7"/>
      <c r="G10" s="7"/>
      <c r="H10" s="7"/>
      <c r="I10" s="7"/>
      <c r="J10" s="7"/>
      <c r="K10" s="7"/>
      <c r="L10" s="75"/>
      <c r="M10" s="7"/>
      <c r="N10" s="7"/>
      <c r="O10" s="7"/>
    </row>
    <row r="11" spans="1:15" s="23" customFormat="1" ht="17.25" customHeight="1">
      <c r="A11" s="7"/>
      <c r="B11" s="7"/>
      <c r="C11" s="7"/>
      <c r="D11" s="437" t="s">
        <v>20</v>
      </c>
      <c r="E11" s="438"/>
      <c r="F11" s="438"/>
      <c r="G11" s="438"/>
      <c r="H11" s="438"/>
      <c r="I11" s="40"/>
      <c r="J11" s="41"/>
      <c r="K11" s="42"/>
      <c r="L11" s="42"/>
      <c r="M11" s="41"/>
      <c r="N11" s="7"/>
      <c r="O11" s="7"/>
    </row>
    <row r="12" spans="1:15" s="23" customFormat="1" ht="25.5" customHeight="1">
      <c r="A12" s="439" t="s">
        <v>683</v>
      </c>
      <c r="B12" s="439"/>
      <c r="C12" s="439"/>
      <c r="D12" s="61" t="str">
        <f>Workbook_Lists!$H$2</f>
        <v>1 - Low</v>
      </c>
      <c r="E12" s="63" t="str">
        <f>Workbook_Lists!$H$3</f>
        <v>2 - Low-Mid</v>
      </c>
      <c r="F12" s="65" t="str">
        <f>Workbook_Lists!$H$4</f>
        <v>3 - Medium</v>
      </c>
      <c r="G12" s="67" t="str">
        <f>Workbook_Lists!$H$5</f>
        <v>4 - Mid-High</v>
      </c>
      <c r="H12" s="43" t="str">
        <f>Workbook_Lists!$H$6</f>
        <v>5 - High</v>
      </c>
      <c r="I12" s="44"/>
      <c r="J12" s="440" t="s">
        <v>22</v>
      </c>
      <c r="K12" s="487" t="s">
        <v>53</v>
      </c>
      <c r="L12" s="442"/>
      <c r="M12" s="443"/>
      <c r="N12" s="7"/>
      <c r="O12" s="7"/>
    </row>
    <row r="13" spans="1:15" s="23" customFormat="1" ht="55.5" customHeight="1">
      <c r="A13" s="439"/>
      <c r="B13" s="439"/>
      <c r="C13" s="439"/>
      <c r="D13" s="62" t="s">
        <v>24</v>
      </c>
      <c r="E13" s="64" t="s">
        <v>25</v>
      </c>
      <c r="F13" s="66" t="s">
        <v>26</v>
      </c>
      <c r="G13" s="68" t="s">
        <v>27</v>
      </c>
      <c r="H13" s="45" t="s">
        <v>28</v>
      </c>
      <c r="I13" s="46"/>
      <c r="J13" s="479"/>
      <c r="K13" s="444"/>
      <c r="L13" s="444"/>
      <c r="M13" s="445"/>
      <c r="N13" s="7"/>
      <c r="O13" s="7"/>
    </row>
    <row r="14" spans="1:15" s="22" customFormat="1" ht="101.25" customHeight="1">
      <c r="A14" s="432" t="s">
        <v>54</v>
      </c>
      <c r="B14" s="433"/>
      <c r="C14" s="434"/>
      <c r="D14" s="248" t="s">
        <v>293</v>
      </c>
      <c r="E14" s="247" t="s">
        <v>294</v>
      </c>
      <c r="F14" s="247" t="s">
        <v>295</v>
      </c>
      <c r="G14" s="247" t="s">
        <v>296</v>
      </c>
      <c r="H14" s="249" t="s">
        <v>297</v>
      </c>
      <c r="I14" s="77"/>
      <c r="J14" s="78"/>
      <c r="K14" s="492"/>
      <c r="L14" s="492"/>
      <c r="M14" s="492"/>
      <c r="N14" s="6"/>
      <c r="O14" s="6"/>
    </row>
    <row r="15" spans="1:15" s="22" customFormat="1" ht="131.4" customHeight="1">
      <c r="A15" s="432" t="s">
        <v>55</v>
      </c>
      <c r="B15" s="433"/>
      <c r="C15" s="434"/>
      <c r="D15" s="248" t="s">
        <v>298</v>
      </c>
      <c r="E15" s="247" t="s">
        <v>299</v>
      </c>
      <c r="F15" s="247" t="s">
        <v>300</v>
      </c>
      <c r="G15" s="247" t="s">
        <v>301</v>
      </c>
      <c r="H15" s="249" t="s">
        <v>304</v>
      </c>
      <c r="I15" s="77"/>
      <c r="J15" s="78"/>
      <c r="K15" s="492"/>
      <c r="L15" s="492"/>
      <c r="M15" s="492"/>
      <c r="N15" s="6"/>
      <c r="O15" s="6"/>
    </row>
    <row r="16" spans="1:15" s="48" customFormat="1" ht="15">
      <c r="A16" s="2"/>
      <c r="B16" s="2"/>
      <c r="C16" s="2"/>
      <c r="D16" s="2"/>
      <c r="E16" s="2"/>
      <c r="F16" s="2"/>
      <c r="G16" s="2"/>
      <c r="H16" s="2"/>
      <c r="I16" s="2"/>
      <c r="J16" s="2"/>
      <c r="K16" s="2"/>
      <c r="L16" s="2"/>
      <c r="M16" s="2"/>
      <c r="N16" s="2"/>
      <c r="O16" s="2"/>
    </row>
    <row r="17" spans="1:15" ht="32.25" customHeight="1">
      <c r="A17" s="49"/>
      <c r="B17" s="50"/>
      <c r="C17" s="480" t="s">
        <v>56</v>
      </c>
      <c r="D17" s="480"/>
      <c r="E17" s="480"/>
      <c r="F17" s="480"/>
      <c r="G17" s="480"/>
      <c r="H17" s="480"/>
      <c r="I17" s="480"/>
      <c r="J17" s="480"/>
      <c r="K17" s="480"/>
      <c r="L17" s="480"/>
      <c r="M17" s="480"/>
      <c r="N17" s="3"/>
      <c r="O17" s="3"/>
    </row>
    <row r="18" spans="1:15" ht="6" customHeight="1">
      <c r="A18" s="34"/>
      <c r="B18" s="35"/>
      <c r="C18" s="35"/>
      <c r="D18" s="36"/>
      <c r="E18" s="36"/>
      <c r="F18" s="36"/>
      <c r="G18" s="36"/>
      <c r="H18" s="72"/>
      <c r="I18" s="72"/>
      <c r="J18" s="73"/>
      <c r="K18" s="73"/>
      <c r="L18" s="73"/>
      <c r="M18" s="73"/>
      <c r="N18" s="3"/>
      <c r="O18" s="3"/>
    </row>
    <row r="19" spans="1:15" s="23" customFormat="1" ht="24" customHeight="1">
      <c r="A19" s="446" t="s">
        <v>13</v>
      </c>
      <c r="B19" s="446"/>
      <c r="C19" s="446"/>
      <c r="D19" s="481" t="s">
        <v>698</v>
      </c>
      <c r="E19" s="482"/>
      <c r="F19" s="482"/>
      <c r="G19" s="482"/>
      <c r="H19" s="482"/>
      <c r="I19" s="74"/>
      <c r="J19" s="452" t="s">
        <v>14</v>
      </c>
      <c r="K19" s="453"/>
      <c r="L19" s="453"/>
      <c r="M19" s="454"/>
      <c r="N19" s="7"/>
      <c r="O19" s="7"/>
    </row>
    <row r="20" spans="1:15" s="23" customFormat="1" ht="5.0999999999999996" customHeight="1" thickBot="1">
      <c r="A20" s="447"/>
      <c r="B20" s="447"/>
      <c r="C20" s="447"/>
      <c r="D20" s="483"/>
      <c r="E20" s="483"/>
      <c r="F20" s="483"/>
      <c r="G20" s="483"/>
      <c r="H20" s="483"/>
      <c r="I20" s="74"/>
      <c r="J20" s="75"/>
      <c r="K20" s="75"/>
      <c r="L20" s="75"/>
      <c r="M20" s="75"/>
      <c r="N20" s="7"/>
      <c r="O20" s="7"/>
    </row>
    <row r="21" spans="1:15" s="23" customFormat="1" ht="44.85" customHeight="1" thickBot="1">
      <c r="A21" s="447"/>
      <c r="B21" s="447"/>
      <c r="C21" s="447"/>
      <c r="D21" s="483"/>
      <c r="E21" s="483"/>
      <c r="F21" s="483"/>
      <c r="G21" s="483"/>
      <c r="H21" s="483"/>
      <c r="I21" s="74"/>
      <c r="J21" s="37" t="s">
        <v>15</v>
      </c>
      <c r="K21" s="344" t="e">
        <f>'Workbook_Results Summary'!F18</f>
        <v>#DIV/0!</v>
      </c>
      <c r="L21" s="455" t="s">
        <v>16</v>
      </c>
      <c r="M21" s="456"/>
      <c r="N21" s="7"/>
      <c r="O21" s="327" t="s">
        <v>5</v>
      </c>
    </row>
    <row r="22" spans="1:15" s="23" customFormat="1" ht="44.85" customHeight="1" thickBot="1">
      <c r="A22" s="447"/>
      <c r="B22" s="447"/>
      <c r="C22" s="447"/>
      <c r="D22" s="483"/>
      <c r="E22" s="483"/>
      <c r="F22" s="483"/>
      <c r="G22" s="483"/>
      <c r="H22" s="483"/>
      <c r="I22" s="74"/>
      <c r="J22" s="38" t="s">
        <v>17</v>
      </c>
      <c r="K22" s="76" t="e">
        <f>_xlfn.TEXTAFTER(LOOKUP(ROUND(K21,0),{1,2,3,4,5},Workbook_Lists!$I$2:$I$6), " ",-1)</f>
        <v>#DIV/0!</v>
      </c>
      <c r="L22" s="456"/>
      <c r="M22" s="456"/>
      <c r="N22" s="7"/>
      <c r="O22" s="328" t="str">
        <f>'Partnering with consumers'!$O$7</f>
        <v>View Partnering with consumers radar chart</v>
      </c>
    </row>
    <row r="23" spans="1:15" s="23" customFormat="1" ht="5.0999999999999996" customHeight="1" thickBot="1">
      <c r="A23" s="447"/>
      <c r="B23" s="447"/>
      <c r="C23" s="447"/>
      <c r="D23" s="483"/>
      <c r="E23" s="483"/>
      <c r="F23" s="483"/>
      <c r="G23" s="483"/>
      <c r="H23" s="483"/>
      <c r="I23" s="74"/>
      <c r="J23" s="75"/>
      <c r="K23" s="75"/>
      <c r="L23" s="73"/>
      <c r="M23" s="73"/>
      <c r="N23" s="7"/>
      <c r="O23" s="7"/>
    </row>
    <row r="24" spans="1:15" s="23" customFormat="1" ht="48.6" customHeight="1" thickBot="1">
      <c r="A24" s="448"/>
      <c r="B24" s="448"/>
      <c r="C24" s="448"/>
      <c r="D24" s="484"/>
      <c r="E24" s="484"/>
      <c r="F24" s="484"/>
      <c r="G24" s="484"/>
      <c r="H24" s="484"/>
      <c r="I24" s="74"/>
      <c r="J24" s="39" t="s">
        <v>18</v>
      </c>
      <c r="K24" s="324">
        <v>3</v>
      </c>
      <c r="L24" s="456" t="s">
        <v>19</v>
      </c>
      <c r="M24" s="456"/>
      <c r="N24" s="7"/>
      <c r="O24" s="337" t="s">
        <v>739</v>
      </c>
    </row>
    <row r="25" spans="1:15" s="23" customFormat="1" ht="5.0999999999999996" customHeight="1">
      <c r="A25" s="7"/>
      <c r="B25" s="7"/>
      <c r="C25" s="7"/>
      <c r="D25" s="7"/>
      <c r="E25" s="7"/>
      <c r="F25" s="7"/>
      <c r="G25" s="7"/>
      <c r="H25" s="7"/>
      <c r="I25" s="7"/>
      <c r="J25" s="7"/>
      <c r="K25" s="7"/>
      <c r="L25" s="75"/>
      <c r="M25" s="7"/>
      <c r="N25" s="7"/>
      <c r="O25" s="7"/>
    </row>
    <row r="26" spans="1:15" s="23" customFormat="1" ht="17.25" customHeight="1">
      <c r="A26" s="7"/>
      <c r="B26" s="7"/>
      <c r="C26" s="7"/>
      <c r="D26" s="437" t="s">
        <v>20</v>
      </c>
      <c r="E26" s="438"/>
      <c r="F26" s="438"/>
      <c r="G26" s="438"/>
      <c r="H26" s="438"/>
      <c r="I26" s="40"/>
      <c r="J26" s="41"/>
      <c r="K26" s="42"/>
      <c r="L26" s="42"/>
      <c r="M26" s="41"/>
      <c r="N26" s="7"/>
      <c r="O26" s="7"/>
    </row>
    <row r="27" spans="1:15" s="23" customFormat="1" ht="25.5" customHeight="1">
      <c r="A27" s="439" t="s">
        <v>683</v>
      </c>
      <c r="B27" s="439"/>
      <c r="C27" s="439"/>
      <c r="D27" s="61" t="str">
        <f>Workbook_Lists!$H$2</f>
        <v>1 - Low</v>
      </c>
      <c r="E27" s="63" t="str">
        <f>Workbook_Lists!$H$3</f>
        <v>2 - Low-Mid</v>
      </c>
      <c r="F27" s="65" t="str">
        <f>Workbook_Lists!$H$4</f>
        <v>3 - Medium</v>
      </c>
      <c r="G27" s="67" t="str">
        <f>Workbook_Lists!$H$5</f>
        <v>4 - Mid-High</v>
      </c>
      <c r="H27" s="43" t="str">
        <f>Workbook_Lists!$H$6</f>
        <v>5 - High</v>
      </c>
      <c r="I27" s="44"/>
      <c r="J27" s="440" t="s">
        <v>22</v>
      </c>
      <c r="K27" s="487" t="s">
        <v>57</v>
      </c>
      <c r="L27" s="442"/>
      <c r="M27" s="443"/>
      <c r="N27" s="7"/>
      <c r="O27" s="7"/>
    </row>
    <row r="28" spans="1:15" s="23" customFormat="1" ht="55.5" customHeight="1">
      <c r="A28" s="439"/>
      <c r="B28" s="439"/>
      <c r="C28" s="439"/>
      <c r="D28" s="62" t="s">
        <v>24</v>
      </c>
      <c r="E28" s="64" t="s">
        <v>25</v>
      </c>
      <c r="F28" s="66" t="s">
        <v>26</v>
      </c>
      <c r="G28" s="68" t="s">
        <v>27</v>
      </c>
      <c r="H28" s="45" t="s">
        <v>28</v>
      </c>
      <c r="I28" s="46"/>
      <c r="J28" s="479"/>
      <c r="K28" s="444"/>
      <c r="L28" s="444"/>
      <c r="M28" s="445"/>
      <c r="N28" s="7"/>
      <c r="O28" s="7"/>
    </row>
    <row r="29" spans="1:15" s="22" customFormat="1" ht="90" customHeight="1">
      <c r="A29" s="432" t="s">
        <v>58</v>
      </c>
      <c r="B29" s="433"/>
      <c r="C29" s="434"/>
      <c r="D29" s="248" t="s">
        <v>305</v>
      </c>
      <c r="E29" s="247" t="s">
        <v>306</v>
      </c>
      <c r="F29" s="247" t="s">
        <v>307</v>
      </c>
      <c r="G29" s="247" t="s">
        <v>308</v>
      </c>
      <c r="H29" s="249" t="s">
        <v>309</v>
      </c>
      <c r="I29" s="77"/>
      <c r="J29" s="78"/>
      <c r="K29" s="435"/>
      <c r="L29" s="435"/>
      <c r="M29" s="435"/>
      <c r="N29" s="6"/>
      <c r="O29" s="6"/>
    </row>
    <row r="30" spans="1:15" s="22" customFormat="1" ht="90" customHeight="1">
      <c r="A30" s="432" t="s">
        <v>59</v>
      </c>
      <c r="B30" s="433"/>
      <c r="C30" s="434"/>
      <c r="D30" s="248" t="s">
        <v>310</v>
      </c>
      <c r="E30" s="247" t="s">
        <v>311</v>
      </c>
      <c r="F30" s="247" t="s">
        <v>312</v>
      </c>
      <c r="G30" s="247" t="s">
        <v>313</v>
      </c>
      <c r="H30" s="249" t="s">
        <v>314</v>
      </c>
      <c r="I30" s="77"/>
      <c r="J30" s="78"/>
      <c r="K30" s="486"/>
      <c r="L30" s="435"/>
      <c r="M30" s="435"/>
      <c r="N30" s="6"/>
      <c r="O30" s="6"/>
    </row>
    <row r="31" spans="1:15" s="22" customFormat="1" ht="90" customHeight="1">
      <c r="A31" s="432" t="s">
        <v>60</v>
      </c>
      <c r="B31" s="433"/>
      <c r="C31" s="434"/>
      <c r="D31" s="248" t="s">
        <v>317</v>
      </c>
      <c r="E31" s="247" t="s">
        <v>318</v>
      </c>
      <c r="F31" s="247" t="s">
        <v>319</v>
      </c>
      <c r="G31" s="247" t="s">
        <v>320</v>
      </c>
      <c r="H31" s="249" t="s">
        <v>321</v>
      </c>
      <c r="I31" s="77"/>
      <c r="J31" s="78"/>
      <c r="K31" s="486"/>
      <c r="L31" s="486"/>
      <c r="M31" s="486"/>
      <c r="N31" s="6"/>
      <c r="O31" s="6"/>
    </row>
    <row r="32" spans="1:15" s="22" customFormat="1" ht="90" customHeight="1">
      <c r="A32" s="432" t="s">
        <v>61</v>
      </c>
      <c r="B32" s="433"/>
      <c r="C32" s="434"/>
      <c r="D32" s="248" t="s">
        <v>329</v>
      </c>
      <c r="E32" s="247" t="s">
        <v>330</v>
      </c>
      <c r="F32" s="247" t="s">
        <v>322</v>
      </c>
      <c r="G32" s="247" t="s">
        <v>323</v>
      </c>
      <c r="H32" s="249" t="s">
        <v>331</v>
      </c>
      <c r="I32" s="77"/>
      <c r="J32" s="78"/>
      <c r="K32" s="435"/>
      <c r="L32" s="435"/>
      <c r="M32" s="435"/>
      <c r="N32" s="6"/>
      <c r="O32" s="6"/>
    </row>
    <row r="34" spans="1:15" ht="32.25" customHeight="1">
      <c r="A34" s="49"/>
      <c r="B34" s="50"/>
      <c r="C34" s="480" t="s">
        <v>62</v>
      </c>
      <c r="D34" s="480"/>
      <c r="E34" s="480"/>
      <c r="F34" s="480"/>
      <c r="G34" s="480"/>
      <c r="H34" s="480"/>
      <c r="I34" s="480"/>
      <c r="J34" s="480"/>
      <c r="K34" s="480"/>
      <c r="L34" s="480"/>
      <c r="M34" s="480"/>
      <c r="N34" s="3"/>
      <c r="O34" s="3"/>
    </row>
    <row r="35" spans="1:15" ht="6" customHeight="1">
      <c r="A35" s="34"/>
      <c r="B35" s="35"/>
      <c r="C35" s="35"/>
      <c r="D35" s="36"/>
      <c r="E35" s="36"/>
      <c r="F35" s="36"/>
      <c r="G35" s="36"/>
      <c r="H35" s="72"/>
      <c r="I35" s="72"/>
      <c r="J35" s="73"/>
      <c r="K35" s="73"/>
      <c r="L35" s="73"/>
      <c r="M35" s="73"/>
      <c r="N35" s="3"/>
      <c r="O35" s="3"/>
    </row>
    <row r="36" spans="1:15" s="23" customFormat="1" ht="24" customHeight="1">
      <c r="A36" s="446" t="s">
        <v>13</v>
      </c>
      <c r="B36" s="446"/>
      <c r="C36" s="446"/>
      <c r="D36" s="481" t="s">
        <v>697</v>
      </c>
      <c r="E36" s="482"/>
      <c r="F36" s="482"/>
      <c r="G36" s="482"/>
      <c r="H36" s="482"/>
      <c r="I36" s="74"/>
      <c r="J36" s="452" t="s">
        <v>14</v>
      </c>
      <c r="K36" s="453"/>
      <c r="L36" s="453"/>
      <c r="M36" s="454"/>
      <c r="N36" s="7"/>
      <c r="O36" s="7"/>
    </row>
    <row r="37" spans="1:15" s="23" customFormat="1" ht="5.0999999999999996" customHeight="1" thickBot="1">
      <c r="A37" s="447"/>
      <c r="B37" s="447"/>
      <c r="C37" s="447"/>
      <c r="D37" s="483"/>
      <c r="E37" s="483"/>
      <c r="F37" s="483"/>
      <c r="G37" s="483"/>
      <c r="H37" s="483"/>
      <c r="I37" s="74"/>
      <c r="J37" s="75"/>
      <c r="K37" s="75"/>
      <c r="L37" s="75"/>
      <c r="M37" s="75"/>
      <c r="N37" s="7"/>
      <c r="O37" s="7"/>
    </row>
    <row r="38" spans="1:15" s="23" customFormat="1" ht="42" customHeight="1" thickBot="1">
      <c r="A38" s="447"/>
      <c r="B38" s="447"/>
      <c r="C38" s="447"/>
      <c r="D38" s="483"/>
      <c r="E38" s="483"/>
      <c r="F38" s="483"/>
      <c r="G38" s="483"/>
      <c r="H38" s="483"/>
      <c r="I38" s="74"/>
      <c r="J38" s="37" t="s">
        <v>15</v>
      </c>
      <c r="K38" s="344" t="e">
        <f>'Workbook_Results Summary'!F22</f>
        <v>#DIV/0!</v>
      </c>
      <c r="L38" s="455" t="s">
        <v>16</v>
      </c>
      <c r="M38" s="456"/>
      <c r="N38" s="7"/>
      <c r="O38" s="327" t="s">
        <v>5</v>
      </c>
    </row>
    <row r="39" spans="1:15" s="23" customFormat="1" ht="42" customHeight="1" thickBot="1">
      <c r="A39" s="447"/>
      <c r="B39" s="447"/>
      <c r="C39" s="447"/>
      <c r="D39" s="483"/>
      <c r="E39" s="483"/>
      <c r="F39" s="483"/>
      <c r="G39" s="483"/>
      <c r="H39" s="483"/>
      <c r="I39" s="74"/>
      <c r="J39" s="38" t="s">
        <v>17</v>
      </c>
      <c r="K39" s="76" t="e">
        <f>_xlfn.TEXTAFTER(LOOKUP(ROUND(K38,0),{1,2,3,4,5},Workbook_Lists!$I$2:$I$6), " ",-1)</f>
        <v>#DIV/0!</v>
      </c>
      <c r="L39" s="456"/>
      <c r="M39" s="456"/>
      <c r="N39" s="7"/>
      <c r="O39" s="328" t="str">
        <f>'Partnering with consumers'!$O$7</f>
        <v>View Partnering with consumers radar chart</v>
      </c>
    </row>
    <row r="40" spans="1:15" s="23" customFormat="1" ht="5.0999999999999996" customHeight="1" thickBot="1">
      <c r="A40" s="447"/>
      <c r="B40" s="447"/>
      <c r="C40" s="447"/>
      <c r="D40" s="483"/>
      <c r="E40" s="483"/>
      <c r="F40" s="483"/>
      <c r="G40" s="483"/>
      <c r="H40" s="483"/>
      <c r="I40" s="74"/>
      <c r="J40" s="75"/>
      <c r="K40" s="75"/>
      <c r="L40" s="73"/>
      <c r="M40" s="73"/>
      <c r="N40" s="7"/>
      <c r="O40" s="7"/>
    </row>
    <row r="41" spans="1:15" s="23" customFormat="1" ht="36.6" customHeight="1" thickBot="1">
      <c r="A41" s="448"/>
      <c r="B41" s="448"/>
      <c r="C41" s="448"/>
      <c r="D41" s="484"/>
      <c r="E41" s="484"/>
      <c r="F41" s="484"/>
      <c r="G41" s="484"/>
      <c r="H41" s="484"/>
      <c r="I41" s="74"/>
      <c r="J41" s="39" t="s">
        <v>18</v>
      </c>
      <c r="K41" s="324">
        <v>3</v>
      </c>
      <c r="L41" s="456" t="s">
        <v>19</v>
      </c>
      <c r="M41" s="456"/>
      <c r="N41" s="7"/>
      <c r="O41" s="337" t="s">
        <v>739</v>
      </c>
    </row>
    <row r="42" spans="1:15" s="23" customFormat="1" ht="5.0999999999999996" customHeight="1">
      <c r="A42" s="7"/>
      <c r="B42" s="7"/>
      <c r="C42" s="7"/>
      <c r="D42" s="7"/>
      <c r="E42" s="7"/>
      <c r="F42" s="7"/>
      <c r="G42" s="7"/>
      <c r="H42" s="7"/>
      <c r="I42" s="7"/>
      <c r="J42" s="7"/>
      <c r="K42" s="7"/>
      <c r="L42" s="75"/>
      <c r="M42" s="7"/>
      <c r="N42" s="7"/>
      <c r="O42" s="7"/>
    </row>
    <row r="43" spans="1:15" s="23" customFormat="1" ht="17.25" customHeight="1">
      <c r="A43" s="7"/>
      <c r="B43" s="7"/>
      <c r="C43" s="7"/>
      <c r="D43" s="437" t="s">
        <v>20</v>
      </c>
      <c r="E43" s="438"/>
      <c r="F43" s="438"/>
      <c r="G43" s="438"/>
      <c r="H43" s="438"/>
      <c r="I43" s="40"/>
      <c r="J43" s="41"/>
      <c r="K43" s="42"/>
      <c r="L43" s="42"/>
      <c r="M43" s="41"/>
      <c r="N43" s="7"/>
      <c r="O43" s="7"/>
    </row>
    <row r="44" spans="1:15" s="23" customFormat="1" ht="25.5" customHeight="1">
      <c r="A44" s="439" t="s">
        <v>683</v>
      </c>
      <c r="B44" s="439"/>
      <c r="C44" s="439"/>
      <c r="D44" s="61" t="str">
        <f>Workbook_Lists!$H$2</f>
        <v>1 - Low</v>
      </c>
      <c r="E44" s="63" t="str">
        <f>Workbook_Lists!$H$3</f>
        <v>2 - Low-Mid</v>
      </c>
      <c r="F44" s="65" t="str">
        <f>Workbook_Lists!$H$4</f>
        <v>3 - Medium</v>
      </c>
      <c r="G44" s="67" t="str">
        <f>Workbook_Lists!$H$5</f>
        <v>4 - Mid-High</v>
      </c>
      <c r="H44" s="43" t="str">
        <f>Workbook_Lists!$H$6</f>
        <v>5 - High</v>
      </c>
      <c r="I44" s="44"/>
      <c r="J44" s="440" t="s">
        <v>22</v>
      </c>
      <c r="K44" s="442" t="s">
        <v>23</v>
      </c>
      <c r="L44" s="442"/>
      <c r="M44" s="443"/>
      <c r="N44" s="7"/>
      <c r="O44" s="7"/>
    </row>
    <row r="45" spans="1:15" s="23" customFormat="1" ht="55.5" customHeight="1">
      <c r="A45" s="439"/>
      <c r="B45" s="439"/>
      <c r="C45" s="439"/>
      <c r="D45" s="62" t="s">
        <v>24</v>
      </c>
      <c r="E45" s="64" t="s">
        <v>25</v>
      </c>
      <c r="F45" s="66" t="s">
        <v>26</v>
      </c>
      <c r="G45" s="68" t="s">
        <v>27</v>
      </c>
      <c r="H45" s="45" t="s">
        <v>28</v>
      </c>
      <c r="I45" s="46"/>
      <c r="J45" s="479"/>
      <c r="K45" s="444"/>
      <c r="L45" s="444"/>
      <c r="M45" s="445"/>
      <c r="N45" s="7"/>
      <c r="O45" s="7"/>
    </row>
    <row r="46" spans="1:15" s="22" customFormat="1" ht="90" customHeight="1">
      <c r="A46" s="432" t="s">
        <v>63</v>
      </c>
      <c r="B46" s="433"/>
      <c r="C46" s="434"/>
      <c r="D46" s="248" t="s">
        <v>332</v>
      </c>
      <c r="E46" s="247" t="s">
        <v>333</v>
      </c>
      <c r="F46" s="247" t="s">
        <v>334</v>
      </c>
      <c r="G46" s="247" t="s">
        <v>335</v>
      </c>
      <c r="H46" s="249" t="s">
        <v>336</v>
      </c>
      <c r="I46" s="77"/>
      <c r="J46" s="78"/>
      <c r="K46" s="435"/>
      <c r="L46" s="435"/>
      <c r="M46" s="435"/>
      <c r="N46" s="6"/>
      <c r="O46" s="6"/>
    </row>
    <row r="47" spans="1:15" s="22" customFormat="1" ht="90" customHeight="1">
      <c r="A47" s="432" t="s">
        <v>64</v>
      </c>
      <c r="B47" s="433"/>
      <c r="C47" s="434"/>
      <c r="D47" s="248" t="s">
        <v>348</v>
      </c>
      <c r="E47" s="247" t="s">
        <v>349</v>
      </c>
      <c r="F47" s="247" t="s">
        <v>350</v>
      </c>
      <c r="G47" s="247" t="s">
        <v>351</v>
      </c>
      <c r="H47" s="249" t="s">
        <v>352</v>
      </c>
      <c r="I47" s="77"/>
      <c r="J47" s="78"/>
      <c r="K47" s="435"/>
      <c r="L47" s="435"/>
      <c r="M47" s="435"/>
      <c r="N47" s="6"/>
      <c r="O47" s="6"/>
    </row>
    <row r="48" spans="1:15" s="22" customFormat="1" ht="90" customHeight="1">
      <c r="A48" s="432" t="s">
        <v>66</v>
      </c>
      <c r="B48" s="433"/>
      <c r="C48" s="434"/>
      <c r="D48" s="248" t="s">
        <v>354</v>
      </c>
      <c r="E48" s="247" t="s">
        <v>355</v>
      </c>
      <c r="F48" s="247" t="s">
        <v>356</v>
      </c>
      <c r="G48" s="247" t="s">
        <v>357</v>
      </c>
      <c r="H48" s="249" t="s">
        <v>358</v>
      </c>
      <c r="I48" s="77"/>
      <c r="J48" s="78"/>
      <c r="K48" s="435"/>
      <c r="L48" s="435"/>
      <c r="M48" s="435"/>
      <c r="N48" s="6"/>
      <c r="O48" s="6"/>
    </row>
    <row r="49" spans="1:15" s="22" customFormat="1" ht="90" customHeight="1">
      <c r="A49" s="432" t="s">
        <v>67</v>
      </c>
      <c r="B49" s="433"/>
      <c r="C49" s="434"/>
      <c r="D49" s="248" t="s">
        <v>359</v>
      </c>
      <c r="E49" s="247" t="s">
        <v>360</v>
      </c>
      <c r="F49" s="247" t="s">
        <v>361</v>
      </c>
      <c r="G49" s="247" t="s">
        <v>362</v>
      </c>
      <c r="H49" s="249" t="s">
        <v>363</v>
      </c>
      <c r="I49" s="77"/>
      <c r="J49" s="78"/>
      <c r="K49" s="485"/>
      <c r="L49" s="485"/>
      <c r="M49" s="485"/>
      <c r="N49" s="6"/>
      <c r="O49" s="6"/>
    </row>
    <row r="51" spans="1:15" ht="32.25" customHeight="1">
      <c r="A51" s="49"/>
      <c r="B51" s="50"/>
      <c r="C51" s="480" t="s">
        <v>68</v>
      </c>
      <c r="D51" s="480"/>
      <c r="E51" s="480"/>
      <c r="F51" s="480"/>
      <c r="G51" s="480"/>
      <c r="H51" s="480"/>
      <c r="I51" s="480"/>
      <c r="J51" s="480"/>
      <c r="K51" s="480"/>
      <c r="L51" s="480"/>
      <c r="M51" s="480"/>
      <c r="N51" s="3"/>
      <c r="O51" s="3"/>
    </row>
    <row r="52" spans="1:15" ht="6" customHeight="1">
      <c r="A52" s="34"/>
      <c r="B52" s="35"/>
      <c r="C52" s="35"/>
      <c r="D52" s="36"/>
      <c r="E52" s="36"/>
      <c r="F52" s="36"/>
      <c r="G52" s="36"/>
      <c r="H52" s="72"/>
      <c r="I52" s="72"/>
      <c r="J52" s="73"/>
      <c r="K52" s="73"/>
      <c r="L52" s="73"/>
      <c r="M52" s="73"/>
      <c r="N52" s="3"/>
      <c r="O52" s="3"/>
    </row>
    <row r="53" spans="1:15" s="23" customFormat="1" ht="24" customHeight="1">
      <c r="A53" s="446" t="s">
        <v>13</v>
      </c>
      <c r="B53" s="446"/>
      <c r="C53" s="446"/>
      <c r="D53" s="481" t="s">
        <v>696</v>
      </c>
      <c r="E53" s="482"/>
      <c r="F53" s="482"/>
      <c r="G53" s="482"/>
      <c r="H53" s="482"/>
      <c r="I53" s="74"/>
      <c r="J53" s="452" t="s">
        <v>14</v>
      </c>
      <c r="K53" s="453"/>
      <c r="L53" s="453"/>
      <c r="M53" s="454"/>
      <c r="N53" s="7"/>
      <c r="O53" s="7"/>
    </row>
    <row r="54" spans="1:15" s="23" customFormat="1" ht="5.0999999999999996" customHeight="1" thickBot="1">
      <c r="A54" s="447"/>
      <c r="B54" s="447"/>
      <c r="C54" s="447"/>
      <c r="D54" s="483"/>
      <c r="E54" s="483"/>
      <c r="F54" s="483"/>
      <c r="G54" s="483"/>
      <c r="H54" s="483"/>
      <c r="I54" s="74"/>
      <c r="J54" s="75"/>
      <c r="K54" s="75"/>
      <c r="L54" s="75"/>
      <c r="M54" s="75"/>
      <c r="N54" s="7"/>
      <c r="O54" s="7"/>
    </row>
    <row r="55" spans="1:15" s="23" customFormat="1" ht="42" customHeight="1" thickBot="1">
      <c r="A55" s="447"/>
      <c r="B55" s="447"/>
      <c r="C55" s="447"/>
      <c r="D55" s="483"/>
      <c r="E55" s="483"/>
      <c r="F55" s="483"/>
      <c r="G55" s="483"/>
      <c r="H55" s="483"/>
      <c r="I55" s="74"/>
      <c r="J55" s="37" t="s">
        <v>15</v>
      </c>
      <c r="K55" s="344" t="e">
        <f>'Workbook_Results Summary'!F26</f>
        <v>#DIV/0!</v>
      </c>
      <c r="L55" s="455" t="s">
        <v>16</v>
      </c>
      <c r="M55" s="456"/>
      <c r="N55" s="7"/>
      <c r="O55" s="327" t="s">
        <v>5</v>
      </c>
    </row>
    <row r="56" spans="1:15" s="23" customFormat="1" ht="42" customHeight="1" thickBot="1">
      <c r="A56" s="447"/>
      <c r="B56" s="447"/>
      <c r="C56" s="447"/>
      <c r="D56" s="483"/>
      <c r="E56" s="483"/>
      <c r="F56" s="483"/>
      <c r="G56" s="483"/>
      <c r="H56" s="483"/>
      <c r="I56" s="74"/>
      <c r="J56" s="38" t="s">
        <v>17</v>
      </c>
      <c r="K56" s="76" t="e">
        <f>_xlfn.TEXTAFTER(LOOKUP(ROUND(K55,0),{1,2,3,4,5},Workbook_Lists!$I$2:$I$6), " ",-1)</f>
        <v>#DIV/0!</v>
      </c>
      <c r="L56" s="456"/>
      <c r="M56" s="456"/>
      <c r="N56" s="7"/>
      <c r="O56" s="328" t="str">
        <f>'Partnering with consumers'!$O$7</f>
        <v>View Partnering with consumers radar chart</v>
      </c>
    </row>
    <row r="57" spans="1:15" s="23" customFormat="1" ht="5.0999999999999996" customHeight="1" thickBot="1">
      <c r="A57" s="447"/>
      <c r="B57" s="447"/>
      <c r="C57" s="447"/>
      <c r="D57" s="483"/>
      <c r="E57" s="483"/>
      <c r="F57" s="483"/>
      <c r="G57" s="483"/>
      <c r="H57" s="483"/>
      <c r="I57" s="74"/>
      <c r="J57" s="75"/>
      <c r="K57" s="75"/>
      <c r="L57" s="73"/>
      <c r="M57" s="73"/>
      <c r="N57" s="7"/>
      <c r="O57" s="7"/>
    </row>
    <row r="58" spans="1:15" s="23" customFormat="1" ht="32.85" customHeight="1" thickBot="1">
      <c r="A58" s="448"/>
      <c r="B58" s="448"/>
      <c r="C58" s="448"/>
      <c r="D58" s="484"/>
      <c r="E58" s="484"/>
      <c r="F58" s="484"/>
      <c r="G58" s="484"/>
      <c r="H58" s="484"/>
      <c r="I58" s="74"/>
      <c r="J58" s="39" t="s">
        <v>18</v>
      </c>
      <c r="K58" s="324">
        <v>3</v>
      </c>
      <c r="L58" s="456" t="s">
        <v>19</v>
      </c>
      <c r="M58" s="456"/>
      <c r="N58" s="7"/>
      <c r="O58" s="337" t="s">
        <v>739</v>
      </c>
    </row>
    <row r="59" spans="1:15" s="23" customFormat="1" ht="5.0999999999999996" customHeight="1">
      <c r="A59" s="7"/>
      <c r="B59" s="7"/>
      <c r="C59" s="7"/>
      <c r="D59" s="7"/>
      <c r="E59" s="7"/>
      <c r="F59" s="7"/>
      <c r="G59" s="7"/>
      <c r="H59" s="7"/>
      <c r="I59" s="7"/>
      <c r="J59" s="7"/>
      <c r="K59" s="7"/>
      <c r="L59" s="75"/>
      <c r="M59" s="7"/>
      <c r="N59" s="7"/>
      <c r="O59" s="7"/>
    </row>
    <row r="60" spans="1:15" s="23" customFormat="1" ht="17.25" customHeight="1">
      <c r="A60" s="7"/>
      <c r="B60" s="7"/>
      <c r="C60" s="7"/>
      <c r="D60" s="437" t="s">
        <v>20</v>
      </c>
      <c r="E60" s="438"/>
      <c r="F60" s="438"/>
      <c r="G60" s="438"/>
      <c r="H60" s="438"/>
      <c r="I60" s="40"/>
      <c r="J60" s="41"/>
      <c r="K60" s="42"/>
      <c r="L60" s="42"/>
      <c r="M60" s="41"/>
      <c r="N60" s="7"/>
      <c r="O60" s="7"/>
    </row>
    <row r="61" spans="1:15" s="23" customFormat="1" ht="25.5" customHeight="1">
      <c r="A61" s="439" t="s">
        <v>683</v>
      </c>
      <c r="B61" s="439"/>
      <c r="C61" s="439"/>
      <c r="D61" s="61" t="str">
        <f>Workbook_Lists!$H$2</f>
        <v>1 - Low</v>
      </c>
      <c r="E61" s="63" t="str">
        <f>Workbook_Lists!$H$3</f>
        <v>2 - Low-Mid</v>
      </c>
      <c r="F61" s="65" t="str">
        <f>Workbook_Lists!$H$4</f>
        <v>3 - Medium</v>
      </c>
      <c r="G61" s="67" t="str">
        <f>Workbook_Lists!$H$5</f>
        <v>4 - Mid-High</v>
      </c>
      <c r="H61" s="43" t="str">
        <f>Workbook_Lists!$H$6</f>
        <v>5 - High</v>
      </c>
      <c r="I61" s="44"/>
      <c r="J61" s="440" t="s">
        <v>22</v>
      </c>
      <c r="K61" s="442" t="s">
        <v>23</v>
      </c>
      <c r="L61" s="442"/>
      <c r="M61" s="443"/>
      <c r="N61" s="7"/>
      <c r="O61" s="7"/>
    </row>
    <row r="62" spans="1:15" s="23" customFormat="1" ht="55.5" customHeight="1">
      <c r="A62" s="439"/>
      <c r="B62" s="439"/>
      <c r="C62" s="439"/>
      <c r="D62" s="62" t="s">
        <v>24</v>
      </c>
      <c r="E62" s="64" t="s">
        <v>25</v>
      </c>
      <c r="F62" s="66" t="s">
        <v>26</v>
      </c>
      <c r="G62" s="68" t="s">
        <v>27</v>
      </c>
      <c r="H62" s="45" t="s">
        <v>28</v>
      </c>
      <c r="I62" s="46"/>
      <c r="J62" s="479"/>
      <c r="K62" s="444"/>
      <c r="L62" s="444"/>
      <c r="M62" s="445"/>
      <c r="N62" s="7"/>
      <c r="O62" s="7"/>
    </row>
    <row r="63" spans="1:15" s="22" customFormat="1" ht="100.2" customHeight="1">
      <c r="A63" s="432" t="s">
        <v>69</v>
      </c>
      <c r="B63" s="433"/>
      <c r="C63" s="434"/>
      <c r="D63" s="248" t="s">
        <v>367</v>
      </c>
      <c r="E63" s="247" t="s">
        <v>368</v>
      </c>
      <c r="F63" s="247" t="s">
        <v>369</v>
      </c>
      <c r="G63" s="247" t="s">
        <v>370</v>
      </c>
      <c r="H63" s="249" t="s">
        <v>371</v>
      </c>
      <c r="I63" s="77"/>
      <c r="J63" s="78"/>
      <c r="K63" s="435"/>
      <c r="L63" s="435"/>
      <c r="M63" s="435"/>
      <c r="N63" s="6"/>
      <c r="O63" s="6"/>
    </row>
    <row r="64" spans="1:15" s="22" customFormat="1" ht="114.6" customHeight="1">
      <c r="A64" s="432" t="s">
        <v>70</v>
      </c>
      <c r="B64" s="433"/>
      <c r="C64" s="434"/>
      <c r="D64" s="248" t="s">
        <v>372</v>
      </c>
      <c r="E64" s="247" t="s">
        <v>373</v>
      </c>
      <c r="F64" s="247" t="s">
        <v>374</v>
      </c>
      <c r="G64" s="247" t="s">
        <v>375</v>
      </c>
      <c r="H64" s="249" t="s">
        <v>376</v>
      </c>
      <c r="I64" s="77"/>
      <c r="J64" s="78"/>
      <c r="K64" s="435"/>
      <c r="L64" s="435"/>
      <c r="M64" s="435"/>
      <c r="N64" s="6"/>
      <c r="O64" s="6"/>
    </row>
    <row r="65" spans="1:15" s="22" customFormat="1" ht="100.2" customHeight="1">
      <c r="A65" s="432" t="s">
        <v>71</v>
      </c>
      <c r="B65" s="433"/>
      <c r="C65" s="434"/>
      <c r="D65" s="248" t="s">
        <v>377</v>
      </c>
      <c r="E65" s="247" t="s">
        <v>378</v>
      </c>
      <c r="F65" s="247" t="s">
        <v>379</v>
      </c>
      <c r="G65" s="247" t="s">
        <v>380</v>
      </c>
      <c r="H65" s="249" t="s">
        <v>381</v>
      </c>
      <c r="I65" s="77"/>
      <c r="J65" s="78"/>
      <c r="K65" s="435"/>
      <c r="L65" s="435"/>
      <c r="M65" s="435"/>
      <c r="N65" s="6"/>
      <c r="O65" s="6"/>
    </row>
  </sheetData>
  <mergeCells count="67">
    <mergeCell ref="A15:C15"/>
    <mergeCell ref="K15:M15"/>
    <mergeCell ref="D11:H11"/>
    <mergeCell ref="A12:C13"/>
    <mergeCell ref="J12:J13"/>
    <mergeCell ref="K12:M13"/>
    <mergeCell ref="A14:C14"/>
    <mergeCell ref="K14:M14"/>
    <mergeCell ref="A1:M1"/>
    <mergeCell ref="A4:C9"/>
    <mergeCell ref="D4:H9"/>
    <mergeCell ref="J4:M4"/>
    <mergeCell ref="L6:M7"/>
    <mergeCell ref="L9:M9"/>
    <mergeCell ref="C2:M2"/>
    <mergeCell ref="C17:M17"/>
    <mergeCell ref="A19:C24"/>
    <mergeCell ref="D19:H24"/>
    <mergeCell ref="J19:M19"/>
    <mergeCell ref="L21:M22"/>
    <mergeCell ref="L24:M24"/>
    <mergeCell ref="D26:H26"/>
    <mergeCell ref="A27:C28"/>
    <mergeCell ref="J27:J28"/>
    <mergeCell ref="K27:M28"/>
    <mergeCell ref="A29:C29"/>
    <mergeCell ref="K29:M29"/>
    <mergeCell ref="A30:C30"/>
    <mergeCell ref="K30:M30"/>
    <mergeCell ref="A31:C31"/>
    <mergeCell ref="K31:M31"/>
    <mergeCell ref="A32:C32"/>
    <mergeCell ref="K32:M32"/>
    <mergeCell ref="C34:M34"/>
    <mergeCell ref="A36:C41"/>
    <mergeCell ref="D36:H41"/>
    <mergeCell ref="J36:M36"/>
    <mergeCell ref="L38:M39"/>
    <mergeCell ref="L41:M41"/>
    <mergeCell ref="D43:H43"/>
    <mergeCell ref="A44:C45"/>
    <mergeCell ref="J44:J45"/>
    <mergeCell ref="K44:M45"/>
    <mergeCell ref="A46:C46"/>
    <mergeCell ref="K46:M46"/>
    <mergeCell ref="A47:C47"/>
    <mergeCell ref="K47:M47"/>
    <mergeCell ref="A48:C48"/>
    <mergeCell ref="K48:M48"/>
    <mergeCell ref="A49:C49"/>
    <mergeCell ref="K49:M49"/>
    <mergeCell ref="C51:M51"/>
    <mergeCell ref="A53:C58"/>
    <mergeCell ref="D53:H58"/>
    <mergeCell ref="J53:M53"/>
    <mergeCell ref="L55:M56"/>
    <mergeCell ref="L58:M58"/>
    <mergeCell ref="A64:C64"/>
    <mergeCell ref="K64:M64"/>
    <mergeCell ref="A65:C65"/>
    <mergeCell ref="K65:M65"/>
    <mergeCell ref="D60:H60"/>
    <mergeCell ref="A61:C62"/>
    <mergeCell ref="J61:J62"/>
    <mergeCell ref="K61:M62"/>
    <mergeCell ref="A63:C63"/>
    <mergeCell ref="K63:M63"/>
  </mergeCells>
  <conditionalFormatting sqref="A12:C15">
    <cfRule type="beginsWith" dxfId="674" priority="156" operator="beginsWith" text="NA">
      <formula>LEFT(A12,LEN("NA"))="NA"</formula>
    </cfRule>
  </conditionalFormatting>
  <conditionalFormatting sqref="A27:C32">
    <cfRule type="beginsWith" dxfId="673" priority="155" operator="beginsWith" text="NA">
      <formula>LEFT(A27,LEN("NA"))="NA"</formula>
    </cfRule>
  </conditionalFormatting>
  <conditionalFormatting sqref="A44:C49">
    <cfRule type="beginsWith" dxfId="672" priority="154" operator="beginsWith" text="NA">
      <formula>LEFT(A44,LEN("NA"))="NA"</formula>
    </cfRule>
  </conditionalFormatting>
  <conditionalFormatting sqref="A61:C65">
    <cfRule type="beginsWith" dxfId="671" priority="153" operator="beginsWith" text="NA">
      <formula>LEFT(A61,LEN("NA"))="NA"</formula>
    </cfRule>
  </conditionalFormatting>
  <conditionalFormatting sqref="D14:D15">
    <cfRule type="expression" dxfId="670" priority="210">
      <formula>$J14 = "1 - Low"</formula>
    </cfRule>
  </conditionalFormatting>
  <conditionalFormatting sqref="D29:D32">
    <cfRule type="expression" dxfId="669" priority="251">
      <formula>$J29 = "1 - Low"</formula>
    </cfRule>
  </conditionalFormatting>
  <conditionalFormatting sqref="D46:D49">
    <cfRule type="expression" dxfId="668" priority="245">
      <formula>$J46 = "1 - Low"</formula>
    </cfRule>
  </conditionalFormatting>
  <conditionalFormatting sqref="D63:D65">
    <cfRule type="expression" dxfId="667" priority="239">
      <formula>$J63 = "1 - Low"</formula>
    </cfRule>
    <cfRule type="expression" dxfId="666" priority="233">
      <formula>$J63 = "1 - Low"</formula>
    </cfRule>
  </conditionalFormatting>
  <conditionalFormatting sqref="D14:H15">
    <cfRule type="expression" dxfId="665" priority="205">
      <formula>$J14 = "NA"</formula>
    </cfRule>
  </conditionalFormatting>
  <conditionalFormatting sqref="D29:H32">
    <cfRule type="expression" dxfId="664" priority="246">
      <formula>$J29 = "NA"</formula>
    </cfRule>
  </conditionalFormatting>
  <conditionalFormatting sqref="D46:H49">
    <cfRule type="expression" dxfId="663" priority="240">
      <formula>$J46 = "NA"</formula>
    </cfRule>
  </conditionalFormatting>
  <conditionalFormatting sqref="D63:H65">
    <cfRule type="expression" dxfId="662" priority="234">
      <formula>$J63 = "NA"</formula>
    </cfRule>
  </conditionalFormatting>
  <conditionalFormatting sqref="E14:E15">
    <cfRule type="expression" dxfId="661" priority="209">
      <formula>$J14 = "2 - Low-Mid"</formula>
    </cfRule>
  </conditionalFormatting>
  <conditionalFormatting sqref="E29:E32">
    <cfRule type="expression" dxfId="660" priority="250">
      <formula>$J29 = "2 - Low-Mid"</formula>
    </cfRule>
  </conditionalFormatting>
  <conditionalFormatting sqref="E46:E49">
    <cfRule type="expression" dxfId="659" priority="244">
      <formula>$J46 = "2 - Low-Mid"</formula>
    </cfRule>
  </conditionalFormatting>
  <conditionalFormatting sqref="E63:E65">
    <cfRule type="expression" dxfId="658" priority="238">
      <formula>$J63 = "2 - Low-Mid"</formula>
    </cfRule>
    <cfRule type="expression" dxfId="657" priority="232">
      <formula>$J63 = "2 - Low-Mid"</formula>
    </cfRule>
  </conditionalFormatting>
  <conditionalFormatting sqref="F14:F15">
    <cfRule type="expression" dxfId="656" priority="208">
      <formula>$J14 = "3 - Medium"</formula>
    </cfRule>
  </conditionalFormatting>
  <conditionalFormatting sqref="F29:F32">
    <cfRule type="expression" dxfId="655" priority="249">
      <formula>$J29 = "3 - Medium"</formula>
    </cfRule>
  </conditionalFormatting>
  <conditionalFormatting sqref="F46:F49">
    <cfRule type="expression" dxfId="654" priority="243">
      <formula>$J46 = "3 - Medium"</formula>
    </cfRule>
  </conditionalFormatting>
  <conditionalFormatting sqref="F63:F65">
    <cfRule type="expression" dxfId="653" priority="231">
      <formula>$J63 = "3 - Medium"</formula>
    </cfRule>
    <cfRule type="expression" dxfId="652" priority="237">
      <formula>$J63 = "3 - Medium"</formula>
    </cfRule>
  </conditionalFormatting>
  <conditionalFormatting sqref="G14:G15">
    <cfRule type="expression" dxfId="651" priority="207">
      <formula>$J14 = "4 - Mid-High"</formula>
    </cfRule>
  </conditionalFormatting>
  <conditionalFormatting sqref="G29:G32">
    <cfRule type="expression" dxfId="650" priority="248">
      <formula>$J29 = "4 - Mid-High"</formula>
    </cfRule>
  </conditionalFormatting>
  <conditionalFormatting sqref="G46:G49">
    <cfRule type="expression" dxfId="649" priority="242">
      <formula>$J46 = "4 - Mid-High"</formula>
    </cfRule>
  </conditionalFormatting>
  <conditionalFormatting sqref="G63:G65">
    <cfRule type="expression" dxfId="648" priority="230">
      <formula>$J63 = "4 - Mid-High"</formula>
    </cfRule>
    <cfRule type="expression" dxfId="647" priority="236">
      <formula>$J63 = "4 - Mid-High"</formula>
    </cfRule>
  </conditionalFormatting>
  <conditionalFormatting sqref="H14:H15">
    <cfRule type="expression" dxfId="646" priority="206">
      <formula>$J14 = "5 - High"</formula>
    </cfRule>
  </conditionalFormatting>
  <conditionalFormatting sqref="H29:H32">
    <cfRule type="expression" dxfId="645" priority="247">
      <formula>$J29 = "5 - High"</formula>
    </cfRule>
  </conditionalFormatting>
  <conditionalFormatting sqref="H46:H49">
    <cfRule type="expression" dxfId="644" priority="241">
      <formula>$J46 = "5 - High"</formula>
    </cfRule>
  </conditionalFormatting>
  <conditionalFormatting sqref="H63:H65">
    <cfRule type="expression" dxfId="643" priority="235">
      <formula>$J63 = "5 - High"</formula>
    </cfRule>
    <cfRule type="expression" dxfId="642" priority="229">
      <formula>$J63 = "5 - High"</formula>
    </cfRule>
  </conditionalFormatting>
  <conditionalFormatting sqref="J14:J15">
    <cfRule type="beginsWith" dxfId="641" priority="211" operator="beginsWith" text="NA">
      <formula>LEFT(J14,LEN("NA"))="NA"</formula>
    </cfRule>
    <cfRule type="beginsWith" dxfId="640" priority="212" operator="beginsWith" text="5">
      <formula>LEFT(J14,LEN("5"))="5"</formula>
    </cfRule>
    <cfRule type="beginsWith" dxfId="639" priority="216" operator="beginsWith" text="1">
      <formula>LEFT(J14,LEN("1"))="1"</formula>
    </cfRule>
    <cfRule type="beginsWith" dxfId="638" priority="214" operator="beginsWith" text="3">
      <formula>LEFT(J14,LEN("3"))="3"</formula>
    </cfRule>
    <cfRule type="beginsWith" dxfId="637" priority="215" operator="beginsWith" text="2">
      <formula>LEFT(J14,LEN("2"))="2"</formula>
    </cfRule>
    <cfRule type="beginsWith" dxfId="636" priority="213" operator="beginsWith" text="4">
      <formula>LEFT(J14,LEN("4"))="4"</formula>
    </cfRule>
  </conditionalFormatting>
  <conditionalFormatting sqref="J29:J32">
    <cfRule type="beginsWith" dxfId="635" priority="285" operator="beginsWith" text="1">
      <formula>LEFT(J29,LEN("1"))="1"</formula>
    </cfRule>
    <cfRule type="beginsWith" dxfId="634" priority="280" operator="beginsWith" text="NA">
      <formula>LEFT(J29,LEN("NA"))="NA"</formula>
    </cfRule>
    <cfRule type="beginsWith" dxfId="633" priority="281" operator="beginsWith" text="5">
      <formula>LEFT(J29,LEN("5"))="5"</formula>
    </cfRule>
    <cfRule type="beginsWith" dxfId="632" priority="282" operator="beginsWith" text="4">
      <formula>LEFT(J29,LEN("4"))="4"</formula>
    </cfRule>
    <cfRule type="beginsWith" dxfId="631" priority="283" operator="beginsWith" text="3">
      <formula>LEFT(J29,LEN("3"))="3"</formula>
    </cfRule>
    <cfRule type="beginsWith" dxfId="630" priority="284" operator="beginsWith" text="2">
      <formula>LEFT(J29,LEN("2"))="2"</formula>
    </cfRule>
  </conditionalFormatting>
  <conditionalFormatting sqref="J46:J49">
    <cfRule type="beginsWith" dxfId="629" priority="276" operator="beginsWith" text="4">
      <formula>LEFT(J46,LEN("4"))="4"</formula>
    </cfRule>
    <cfRule type="beginsWith" dxfId="628" priority="277" operator="beginsWith" text="3">
      <formula>LEFT(J46,LEN("3"))="3"</formula>
    </cfRule>
    <cfRule type="beginsWith" dxfId="627" priority="278" operator="beginsWith" text="2">
      <formula>LEFT(J46,LEN("2"))="2"</formula>
    </cfRule>
    <cfRule type="beginsWith" dxfId="626" priority="279" operator="beginsWith" text="1">
      <formula>LEFT(J46,LEN("1"))="1"</formula>
    </cfRule>
    <cfRule type="beginsWith" dxfId="625" priority="274" operator="beginsWith" text="NA">
      <formula>LEFT(J46,LEN("NA"))="NA"</formula>
    </cfRule>
    <cfRule type="beginsWith" dxfId="624" priority="275" operator="beginsWith" text="5">
      <formula>LEFT(J46,LEN("5"))="5"</formula>
    </cfRule>
  </conditionalFormatting>
  <conditionalFormatting sqref="J63:J65">
    <cfRule type="beginsWith" dxfId="623" priority="273" operator="beginsWith" text="1">
      <formula>LEFT(J63,LEN("1"))="1"</formula>
    </cfRule>
    <cfRule type="beginsWith" dxfId="622" priority="272" operator="beginsWith" text="2">
      <formula>LEFT(J63,LEN("2"))="2"</formula>
    </cfRule>
    <cfRule type="beginsWith" dxfId="621" priority="268" operator="beginsWith" text="NA">
      <formula>LEFT(J63,LEN("NA"))="NA"</formula>
    </cfRule>
    <cfRule type="beginsWith" dxfId="620" priority="269" operator="beginsWith" text="5">
      <formula>LEFT(J63,LEN("5"))="5"</formula>
    </cfRule>
    <cfRule type="beginsWith" dxfId="619" priority="270" operator="beginsWith" text="4">
      <formula>LEFT(J63,LEN("4"))="4"</formula>
    </cfRule>
    <cfRule type="beginsWith" dxfId="618" priority="271" operator="beginsWith" text="3">
      <formula>LEFT(J63,LEN("3"))="3"</formula>
    </cfRule>
  </conditionalFormatting>
  <conditionalFormatting sqref="K6">
    <cfRule type="beginsWith" dxfId="617" priority="11" operator="beginsWith" text="5">
      <formula>LEFT(K6,LEN("5"))="5"</formula>
    </cfRule>
    <cfRule type="beginsWith" dxfId="616" priority="16" operator="beginsWith" text="NA">
      <formula>LEFT(K6,LEN("NA"))="NA"</formula>
    </cfRule>
    <cfRule type="beginsWith" dxfId="615" priority="15" operator="beginsWith" text="1">
      <formula>LEFT(K6,LEN("1"))="1"</formula>
    </cfRule>
    <cfRule type="beginsWith" dxfId="614" priority="14" operator="beginsWith" text="2">
      <formula>LEFT(K6,LEN("2"))="2"</formula>
    </cfRule>
    <cfRule type="beginsWith" dxfId="613" priority="13" operator="beginsWith" text="3">
      <formula>LEFT(K6,LEN("3"))="3"</formula>
    </cfRule>
    <cfRule type="beginsWith" dxfId="612" priority="12" operator="beginsWith" text="4">
      <formula>LEFT(K6,LEN("4"))="4"</formula>
    </cfRule>
    <cfRule type="beginsWith" dxfId="611" priority="10" operator="beginsWith" text="1">
      <formula>LEFT(K6,LEN("1"))="1"</formula>
    </cfRule>
    <cfRule type="beginsWith" dxfId="610" priority="9" operator="beginsWith" text="2">
      <formula>LEFT(K6,LEN("2"))="2"</formula>
    </cfRule>
    <cfRule type="beginsWith" dxfId="609" priority="8" operator="beginsWith" text="3">
      <formula>LEFT(K6,LEN("3"))="3"</formula>
    </cfRule>
    <cfRule type="beginsWith" dxfId="608" priority="7" operator="beginsWith" text="4">
      <formula>LEFT(K6,LEN("4"))="4"</formula>
    </cfRule>
    <cfRule type="beginsWith" dxfId="607" priority="6" operator="beginsWith" text="5">
      <formula>LEFT(K6,LEN("5"))="5"</formula>
    </cfRule>
    <cfRule type="cellIs" dxfId="606" priority="5" operator="between">
      <formula>0</formula>
      <formula>1.4</formula>
    </cfRule>
    <cfRule type="cellIs" dxfId="605" priority="4" operator="between">
      <formula>1.5</formula>
      <formula>2.4</formula>
    </cfRule>
    <cfRule type="cellIs" dxfId="604" priority="1" operator="between">
      <formula>4.5</formula>
      <formula>5.5</formula>
    </cfRule>
    <cfRule type="cellIs" dxfId="603" priority="3" operator="between">
      <formula>2.5</formula>
      <formula>3.4</formula>
    </cfRule>
    <cfRule type="cellIs" dxfId="602" priority="2" operator="between">
      <formula>3.5</formula>
      <formula>4.4</formula>
    </cfRule>
  </conditionalFormatting>
  <conditionalFormatting sqref="K7">
    <cfRule type="containsText" dxfId="601" priority="349" operator="containsText" text="Low">
      <formula>NOT(ISERROR(SEARCH("Low",K7)))</formula>
    </cfRule>
    <cfRule type="containsText" dxfId="600" priority="345" operator="containsText" text="Mid-High">
      <formula>NOT(ISERROR(SEARCH("Mid-High",K7)))</formula>
    </cfRule>
    <cfRule type="containsText" dxfId="599" priority="346" operator="containsText" text="High">
      <formula>NOT(ISERROR(SEARCH("High",K7)))</formula>
    </cfRule>
    <cfRule type="containsText" dxfId="598" priority="347" operator="containsText" text="Medium">
      <formula>NOT(ISERROR(SEARCH("Medium",K7)))</formula>
    </cfRule>
    <cfRule type="containsText" dxfId="597" priority="348" operator="containsText" text="Low-Mid">
      <formula>NOT(ISERROR(SEARCH("Low-Mid",K7)))</formula>
    </cfRule>
  </conditionalFormatting>
  <conditionalFormatting sqref="K9">
    <cfRule type="beginsWith" dxfId="596" priority="196" operator="beginsWith" text="3">
      <formula>LEFT(K9,LEN("3"))="3"</formula>
    </cfRule>
    <cfRule type="beginsWith" dxfId="595" priority="193" operator="beginsWith" text="NA">
      <formula>LEFT(K9,LEN("NA"))="NA"</formula>
    </cfRule>
    <cfRule type="beginsWith" dxfId="594" priority="198" operator="beginsWith" text="1">
      <formula>LEFT(K9,LEN("1"))="1"</formula>
    </cfRule>
    <cfRule type="beginsWith" dxfId="593" priority="194" operator="beginsWith" text="5">
      <formula>LEFT(K9,LEN("5"))="5"</formula>
    </cfRule>
    <cfRule type="beginsWith" dxfId="592" priority="195" operator="beginsWith" text="4">
      <formula>LEFT(K9,LEN("4"))="4"</formula>
    </cfRule>
    <cfRule type="beginsWith" dxfId="591" priority="197" operator="beginsWith" text="2">
      <formula>LEFT(K9,LEN("2"))="2"</formula>
    </cfRule>
  </conditionalFormatting>
  <conditionalFormatting sqref="K21">
    <cfRule type="cellIs" dxfId="590" priority="18" operator="between">
      <formula>3.5</formula>
      <formula>4.4</formula>
    </cfRule>
    <cfRule type="cellIs" dxfId="589" priority="19" operator="between">
      <formula>2.5</formula>
      <formula>3.4</formula>
    </cfRule>
    <cfRule type="cellIs" dxfId="588" priority="20" operator="between">
      <formula>1.5</formula>
      <formula>2.4</formula>
    </cfRule>
    <cfRule type="beginsWith" dxfId="587" priority="22" operator="beginsWith" text="5">
      <formula>LEFT(K21,LEN("5"))="5"</formula>
    </cfRule>
    <cfRule type="beginsWith" dxfId="586" priority="23" operator="beginsWith" text="4">
      <formula>LEFT(K21,LEN("4"))="4"</formula>
    </cfRule>
    <cfRule type="beginsWith" dxfId="585" priority="24" operator="beginsWith" text="3">
      <formula>LEFT(K21,LEN("3"))="3"</formula>
    </cfRule>
    <cfRule type="beginsWith" dxfId="584" priority="25" operator="beginsWith" text="2">
      <formula>LEFT(K21,LEN("2"))="2"</formula>
    </cfRule>
    <cfRule type="beginsWith" dxfId="583" priority="26" operator="beginsWith" text="1">
      <formula>LEFT(K21,LEN("1"))="1"</formula>
    </cfRule>
    <cfRule type="beginsWith" dxfId="582" priority="27" operator="beginsWith" text="5">
      <formula>LEFT(K21,LEN("5"))="5"</formula>
    </cfRule>
    <cfRule type="beginsWith" dxfId="581" priority="28" operator="beginsWith" text="4">
      <formula>LEFT(K21,LEN("4"))="4"</formula>
    </cfRule>
    <cfRule type="beginsWith" dxfId="580" priority="29" operator="beginsWith" text="3">
      <formula>LEFT(K21,LEN("3"))="3"</formula>
    </cfRule>
    <cfRule type="beginsWith" dxfId="579" priority="30" operator="beginsWith" text="2">
      <formula>LEFT(K21,LEN("2"))="2"</formula>
    </cfRule>
    <cfRule type="beginsWith" dxfId="578" priority="31" operator="beginsWith" text="1">
      <formula>LEFT(K21,LEN("1"))="1"</formula>
    </cfRule>
    <cfRule type="beginsWith" dxfId="577" priority="32" operator="beginsWith" text="NA">
      <formula>LEFT(K21,LEN("NA"))="NA"</formula>
    </cfRule>
    <cfRule type="cellIs" dxfId="576" priority="21" operator="between">
      <formula>0</formula>
      <formula>1.4</formula>
    </cfRule>
    <cfRule type="cellIs" dxfId="575" priority="17" operator="between">
      <formula>4.5</formula>
      <formula>5.5</formula>
    </cfRule>
  </conditionalFormatting>
  <conditionalFormatting sqref="K22">
    <cfRule type="containsText" dxfId="574" priority="343" operator="containsText" text="Low">
      <formula>NOT(ISERROR(SEARCH("Low",K22)))</formula>
    </cfRule>
    <cfRule type="containsText" dxfId="573" priority="342" operator="containsText" text="Low-Mid">
      <formula>NOT(ISERROR(SEARCH("Low-Mid",K22)))</formula>
    </cfRule>
    <cfRule type="containsText" dxfId="572" priority="341" operator="containsText" text="Medium">
      <formula>NOT(ISERROR(SEARCH("Medium",K22)))</formula>
    </cfRule>
    <cfRule type="containsText" dxfId="571" priority="339" operator="containsText" text="Mid-High">
      <formula>NOT(ISERROR(SEARCH("Mid-High",K22)))</formula>
    </cfRule>
    <cfRule type="containsText" dxfId="570" priority="340" operator="containsText" text="High">
      <formula>NOT(ISERROR(SEARCH("High",K22)))</formula>
    </cfRule>
  </conditionalFormatting>
  <conditionalFormatting sqref="K24">
    <cfRule type="beginsWith" dxfId="569" priority="185" operator="beginsWith" text="2">
      <formula>LEFT(K24,LEN("2"))="2"</formula>
    </cfRule>
    <cfRule type="beginsWith" dxfId="568" priority="186" operator="beginsWith" text="1">
      <formula>LEFT(K24,LEN("1"))="1"</formula>
    </cfRule>
    <cfRule type="beginsWith" dxfId="567" priority="184" operator="beginsWith" text="3">
      <formula>LEFT(K24,LEN("3"))="3"</formula>
    </cfRule>
    <cfRule type="beginsWith" dxfId="566" priority="182" operator="beginsWith" text="5">
      <formula>LEFT(K24,LEN("5"))="5"</formula>
    </cfRule>
    <cfRule type="beginsWith" dxfId="565" priority="181" operator="beginsWith" text="NA">
      <formula>LEFT(K24,LEN("NA"))="NA"</formula>
    </cfRule>
    <cfRule type="beginsWith" dxfId="564" priority="183" operator="beginsWith" text="4">
      <formula>LEFT(K24,LEN("4"))="4"</formula>
    </cfRule>
  </conditionalFormatting>
  <conditionalFormatting sqref="K38">
    <cfRule type="beginsWith" dxfId="563" priority="47" operator="beginsWith" text="1">
      <formula>LEFT(K38,LEN("1"))="1"</formula>
    </cfRule>
    <cfRule type="beginsWith" dxfId="562" priority="46" operator="beginsWith" text="2">
      <formula>LEFT(K38,LEN("2"))="2"</formula>
    </cfRule>
    <cfRule type="beginsWith" dxfId="561" priority="45" operator="beginsWith" text="3">
      <formula>LEFT(K38,LEN("3"))="3"</formula>
    </cfRule>
    <cfRule type="beginsWith" dxfId="560" priority="44" operator="beginsWith" text="4">
      <formula>LEFT(K38,LEN("4"))="4"</formula>
    </cfRule>
    <cfRule type="beginsWith" dxfId="559" priority="43" operator="beginsWith" text="5">
      <formula>LEFT(K38,LEN("5"))="5"</formula>
    </cfRule>
    <cfRule type="beginsWith" dxfId="558" priority="42" operator="beginsWith" text="1">
      <formula>LEFT(K38,LEN("1"))="1"</formula>
    </cfRule>
    <cfRule type="beginsWith" dxfId="557" priority="41" operator="beginsWith" text="2">
      <formula>LEFT(K38,LEN("2"))="2"</formula>
    </cfRule>
    <cfRule type="beginsWith" dxfId="556" priority="40" operator="beginsWith" text="3">
      <formula>LEFT(K38,LEN("3"))="3"</formula>
    </cfRule>
    <cfRule type="beginsWith" dxfId="555" priority="39" operator="beginsWith" text="4">
      <formula>LEFT(K38,LEN("4"))="4"</formula>
    </cfRule>
    <cfRule type="beginsWith" dxfId="554" priority="38" operator="beginsWith" text="5">
      <formula>LEFT(K38,LEN("5"))="5"</formula>
    </cfRule>
    <cfRule type="cellIs" dxfId="553" priority="37" operator="between">
      <formula>0</formula>
      <formula>1.4</formula>
    </cfRule>
    <cfRule type="cellIs" dxfId="552" priority="33" operator="between">
      <formula>4.5</formula>
      <formula>5.5</formula>
    </cfRule>
    <cfRule type="cellIs" dxfId="551" priority="34" operator="between">
      <formula>3.5</formula>
      <formula>4.4</formula>
    </cfRule>
    <cfRule type="cellIs" dxfId="550" priority="35" operator="between">
      <formula>2.5</formula>
      <formula>3.4</formula>
    </cfRule>
    <cfRule type="cellIs" dxfId="549" priority="36" operator="between">
      <formula>1.5</formula>
      <formula>2.4</formula>
    </cfRule>
    <cfRule type="beginsWith" dxfId="548" priority="48" operator="beginsWith" text="NA">
      <formula>LEFT(K38,LEN("NA"))="NA"</formula>
    </cfRule>
  </conditionalFormatting>
  <conditionalFormatting sqref="K39">
    <cfRule type="containsText" dxfId="547" priority="324" operator="containsText" text="Mid-High">
      <formula>NOT(ISERROR(SEARCH("Mid-High",K39)))</formula>
    </cfRule>
    <cfRule type="containsText" dxfId="546" priority="325" operator="containsText" text="High">
      <formula>NOT(ISERROR(SEARCH("High",K39)))</formula>
    </cfRule>
    <cfRule type="containsText" dxfId="545" priority="326" operator="containsText" text="Medium">
      <formula>NOT(ISERROR(SEARCH("Medium",K39)))</formula>
    </cfRule>
    <cfRule type="containsText" dxfId="544" priority="327" operator="containsText" text="Low-Mid">
      <formula>NOT(ISERROR(SEARCH("Low-Mid",K39)))</formula>
    </cfRule>
    <cfRule type="containsText" dxfId="543" priority="328" operator="containsText" text="Low">
      <formula>NOT(ISERROR(SEARCH("Low",K39)))</formula>
    </cfRule>
  </conditionalFormatting>
  <conditionalFormatting sqref="K41">
    <cfRule type="beginsWith" dxfId="542" priority="173" operator="beginsWith" text="2">
      <formula>LEFT(K41,LEN("2"))="2"</formula>
    </cfRule>
    <cfRule type="beginsWith" dxfId="541" priority="172" operator="beginsWith" text="3">
      <formula>LEFT(K41,LEN("3"))="3"</formula>
    </cfRule>
    <cfRule type="beginsWith" dxfId="540" priority="171" operator="beginsWith" text="4">
      <formula>LEFT(K41,LEN("4"))="4"</formula>
    </cfRule>
    <cfRule type="beginsWith" dxfId="539" priority="170" operator="beginsWith" text="5">
      <formula>LEFT(K41,LEN("5"))="5"</formula>
    </cfRule>
    <cfRule type="beginsWith" dxfId="538" priority="169" operator="beginsWith" text="NA">
      <formula>LEFT(K41,LEN("NA"))="NA"</formula>
    </cfRule>
    <cfRule type="beginsWith" dxfId="537" priority="174" operator="beginsWith" text="1">
      <formula>LEFT(K41,LEN("1"))="1"</formula>
    </cfRule>
  </conditionalFormatting>
  <conditionalFormatting sqref="K55">
    <cfRule type="beginsWith" dxfId="536" priority="58" operator="beginsWith" text="1">
      <formula>LEFT(K55,LEN("1"))="1"</formula>
    </cfRule>
    <cfRule type="beginsWith" dxfId="535" priority="57" operator="beginsWith" text="2">
      <formula>LEFT(K55,LEN("2"))="2"</formula>
    </cfRule>
    <cfRule type="beginsWith" dxfId="534" priority="55" operator="beginsWith" text="4">
      <formula>LEFT(K55,LEN("4"))="4"</formula>
    </cfRule>
    <cfRule type="beginsWith" dxfId="533" priority="54" operator="beginsWith" text="5">
      <formula>LEFT(K55,LEN("5"))="5"</formula>
    </cfRule>
    <cfRule type="cellIs" dxfId="532" priority="53" operator="between">
      <formula>0</formula>
      <formula>1.4</formula>
    </cfRule>
    <cfRule type="cellIs" dxfId="531" priority="52" operator="between">
      <formula>1.5</formula>
      <formula>2.4</formula>
    </cfRule>
    <cfRule type="cellIs" dxfId="530" priority="51" operator="between">
      <formula>2.5</formula>
      <formula>3.4</formula>
    </cfRule>
    <cfRule type="cellIs" dxfId="529" priority="50" operator="between">
      <formula>3.5</formula>
      <formula>4.4</formula>
    </cfRule>
    <cfRule type="cellIs" dxfId="528" priority="49" operator="between">
      <formula>4.5</formula>
      <formula>5.5</formula>
    </cfRule>
    <cfRule type="beginsWith" dxfId="527" priority="56" operator="beginsWith" text="3">
      <formula>LEFT(K55,LEN("3"))="3"</formula>
    </cfRule>
    <cfRule type="beginsWith" dxfId="526" priority="64" operator="beginsWith" text="NA">
      <formula>LEFT(K55,LEN("NA"))="NA"</formula>
    </cfRule>
    <cfRule type="beginsWith" dxfId="525" priority="62" operator="beginsWith" text="2">
      <formula>LEFT(K55,LEN("2"))="2"</formula>
    </cfRule>
    <cfRule type="beginsWith" dxfId="524" priority="63" operator="beginsWith" text="1">
      <formula>LEFT(K55,LEN("1"))="1"</formula>
    </cfRule>
    <cfRule type="beginsWith" dxfId="523" priority="61" operator="beginsWith" text="3">
      <formula>LEFT(K55,LEN("3"))="3"</formula>
    </cfRule>
    <cfRule type="beginsWith" dxfId="522" priority="60" operator="beginsWith" text="4">
      <formula>LEFT(K55,LEN("4"))="4"</formula>
    </cfRule>
    <cfRule type="beginsWith" dxfId="521" priority="59" operator="beginsWith" text="5">
      <formula>LEFT(K55,LEN("5"))="5"</formula>
    </cfRule>
  </conditionalFormatting>
  <conditionalFormatting sqref="K56">
    <cfRule type="containsText" dxfId="520" priority="313" operator="containsText" text="Low">
      <formula>NOT(ISERROR(SEARCH("Low",K56)))</formula>
    </cfRule>
    <cfRule type="containsText" dxfId="519" priority="309" operator="containsText" text="Mid-High">
      <formula>NOT(ISERROR(SEARCH("Mid-High",K56)))</formula>
    </cfRule>
    <cfRule type="containsText" dxfId="518" priority="312" operator="containsText" text="Low-Mid">
      <formula>NOT(ISERROR(SEARCH("Low-Mid",K56)))</formula>
    </cfRule>
    <cfRule type="containsText" dxfId="517" priority="310" operator="containsText" text="High">
      <formula>NOT(ISERROR(SEARCH("High",K56)))</formula>
    </cfRule>
    <cfRule type="containsText" dxfId="516" priority="311" operator="containsText" text="Medium">
      <formula>NOT(ISERROR(SEARCH("Medium",K56)))</formula>
    </cfRule>
  </conditionalFormatting>
  <conditionalFormatting sqref="K58">
    <cfRule type="beginsWith" dxfId="515" priority="162" operator="beginsWith" text="1">
      <formula>LEFT(K58,LEN("1"))="1"</formula>
    </cfRule>
    <cfRule type="beginsWith" dxfId="514" priority="161" operator="beginsWith" text="2">
      <formula>LEFT(K58,LEN("2"))="2"</formula>
    </cfRule>
    <cfRule type="beginsWith" dxfId="513" priority="160" operator="beginsWith" text="3">
      <formula>LEFT(K58,LEN("3"))="3"</formula>
    </cfRule>
    <cfRule type="beginsWith" dxfId="512" priority="159" operator="beginsWith" text="4">
      <formula>LEFT(K58,LEN("4"))="4"</formula>
    </cfRule>
    <cfRule type="beginsWith" dxfId="511" priority="158" operator="beginsWith" text="5">
      <formula>LEFT(K58,LEN("5"))="5"</formula>
    </cfRule>
    <cfRule type="beginsWith" dxfId="510" priority="157" operator="beginsWith" text="NA">
      <formula>LEFT(K58,LEN("NA"))="NA"</formula>
    </cfRule>
  </conditionalFormatting>
  <dataValidations count="1">
    <dataValidation type="list" errorStyle="information" allowBlank="1" showInputMessage="1" showErrorMessage="1" errorTitle="Invalid maturity level score" error="Enter a number between 1 and 5 to represent your target maturity level score." sqref="K9 K24 K41 K58" xr:uid="{00000000-0002-0000-1000-000000000000}">
      <formula1>"1,1.5,2,2.5,3,3.5,4,4.5,5"</formula1>
    </dataValidation>
  </dataValidations>
  <hyperlinks>
    <hyperlink ref="O6" location="Contents!A1" display="Back to contents" xr:uid="{3B4EFC6F-82CC-4E78-B2D8-023EB2AD811A}"/>
    <hyperlink ref="O7" location="'Individual domain radar charts'!A34:A57" display="View Partnering with consumers radar chart" xr:uid="{958D728E-1534-4581-AD8C-CFBEB5D9589D}"/>
    <hyperlink ref="O21" location="Contents!A1" display="Back to contents" xr:uid="{B7BED7D6-B315-4935-83E7-B66C0FAC6C61}"/>
    <hyperlink ref="O38" location="Contents!A1" display="Back to contents" xr:uid="{8D2F7FA2-0E69-479F-90FB-6B547530E9EC}"/>
    <hyperlink ref="O39" location="'Individual domain radar charts'!A34:A57" display="Back to PwC radar chart" xr:uid="{41056DD8-374B-4A2F-A28B-3510CC3FE919}"/>
    <hyperlink ref="O55" location="Contents!A1" display="Back to contents" xr:uid="{B1A9C2CB-AF5F-4ADD-8098-2F12D2DF62C8}"/>
    <hyperlink ref="O56" location="'Individual domain radar charts'!A34:A57" display="Back to PwC radar chart" xr:uid="{F305F83E-84D8-476E-8B83-3DB4BFA86CA4}"/>
    <hyperlink ref="O9" location="'CG improvement plan'!A1" display="Move to Clinical Goverancne Improvement Plan" xr:uid="{4AEF81FC-FD63-4E2E-B192-634781DD11A7}"/>
    <hyperlink ref="O24" location="'CG improvement plan'!A1" display="Move to Clinical Goverancne Improvement Plan" xr:uid="{886FBA84-0E09-442B-8564-560EF900008A}"/>
    <hyperlink ref="O41" location="'CG improvement plan'!A1" display="Move to Clinical Goverancne Improvement Plan" xr:uid="{B3D14B2F-69CC-4B5A-87EC-E1C212841755}"/>
    <hyperlink ref="O58" location="'CG improvement plan'!A1" display="Move to Clinical Goverancne Improvement Plan" xr:uid="{CCD02428-B564-4818-8839-AE4EFC9BD861}"/>
    <hyperlink ref="O22" location="'Individual domain radar charts'!A34:A57" display="Back to PwC radar chart" xr:uid="{F0559EDD-1B64-4BF8-BD48-BA4B6CD79BC4}"/>
  </hyperlinks>
  <pageMargins left="0.70866141732283472" right="0.70866141732283472" top="0.74803149606299213" bottom="0.74803149606299213" header="0.31496062992125984" footer="0.31496062992125984"/>
  <pageSetup paperSize="9" scale="40" fitToHeight="0" orientation="landscape" r:id="rId1"/>
  <headerFooter>
    <oddHeader>&amp;C&amp;"Arial,Bold"Clinical Governance Maturity Matrix</oddHeader>
    <oddFooter>&amp;L&amp;"Arial,Bold"PARTNERING WITH CONSUMERS&amp;C&amp;A&amp;RPage &amp;P</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1000000}">
          <x14:formula1>
            <xm:f>Workbook_Lists!$I$2:$I$7</xm:f>
          </x14:formula1>
          <xm:sqref>J14:J15 J29:J32 J46:J49 J63:J65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rgb="FF8C2A90"/>
    <pageSetUpPr fitToPage="1"/>
  </sheetPr>
  <dimension ref="A1:O49"/>
  <sheetViews>
    <sheetView showGridLines="0" zoomScale="70" zoomScaleNormal="70" workbookViewId="0">
      <selection activeCell="K6" sqref="K6"/>
    </sheetView>
  </sheetViews>
  <sheetFormatPr defaultColWidth="9.109375" defaultRowHeight="13.2"/>
  <cols>
    <col min="1" max="2" width="3.88671875" style="3" customWidth="1"/>
    <col min="3" max="3" width="14.109375" style="3" customWidth="1"/>
    <col min="4" max="8" width="43.5546875" style="3" customWidth="1"/>
    <col min="9" max="9" width="1.109375" style="3" customWidth="1"/>
    <col min="10" max="10" width="26.88671875" style="3" customWidth="1"/>
    <col min="11" max="11" width="23.109375" style="3" customWidth="1"/>
    <col min="12" max="12" width="34.44140625" style="3" customWidth="1"/>
    <col min="13" max="13" width="6.109375" style="3" customWidth="1"/>
    <col min="14" max="14" width="3.88671875" style="3" customWidth="1"/>
    <col min="15" max="15" width="28.109375" style="3" customWidth="1"/>
    <col min="16" max="18" width="3.88671875" style="3" customWidth="1"/>
    <col min="19" max="16384" width="9.109375" style="3"/>
  </cols>
  <sheetData>
    <row r="1" spans="1:15" s="4" customFormat="1" ht="28.35" customHeight="1" thickBot="1">
      <c r="A1" s="495" t="s">
        <v>9</v>
      </c>
      <c r="B1" s="496"/>
      <c r="C1" s="496"/>
      <c r="D1" s="496"/>
      <c r="E1" s="496"/>
      <c r="F1" s="496"/>
      <c r="G1" s="496"/>
      <c r="H1" s="496"/>
      <c r="I1" s="496"/>
      <c r="J1" s="496"/>
      <c r="K1" s="496"/>
      <c r="L1" s="496"/>
      <c r="M1" s="496"/>
      <c r="O1" s="327" t="s">
        <v>5</v>
      </c>
    </row>
    <row r="2" spans="1:15" ht="31.8" thickBot="1">
      <c r="A2" s="51"/>
      <c r="B2" s="52"/>
      <c r="C2" s="494" t="s">
        <v>72</v>
      </c>
      <c r="D2" s="494"/>
      <c r="E2" s="494"/>
      <c r="F2" s="494"/>
      <c r="G2" s="494"/>
      <c r="H2" s="494"/>
      <c r="I2" s="494"/>
      <c r="J2" s="494"/>
      <c r="K2" s="494"/>
      <c r="L2" s="494"/>
      <c r="M2" s="494"/>
      <c r="O2" s="328" t="s">
        <v>740</v>
      </c>
    </row>
    <row r="3" spans="1:15" ht="6" customHeight="1" thickBot="1">
      <c r="A3" s="34"/>
      <c r="B3" s="35"/>
      <c r="C3" s="35"/>
      <c r="D3" s="36"/>
      <c r="E3" s="36"/>
      <c r="F3" s="36"/>
      <c r="G3" s="36"/>
      <c r="H3" s="72"/>
      <c r="I3" s="72"/>
      <c r="J3" s="73"/>
      <c r="K3" s="73"/>
      <c r="L3" s="73"/>
      <c r="M3" s="73"/>
    </row>
    <row r="4" spans="1:15" s="7" customFormat="1" ht="47.4" thickBot="1">
      <c r="A4" s="446" t="s">
        <v>13</v>
      </c>
      <c r="B4" s="446"/>
      <c r="C4" s="446"/>
      <c r="D4" s="481" t="s">
        <v>706</v>
      </c>
      <c r="E4" s="481"/>
      <c r="F4" s="481"/>
      <c r="G4" s="481"/>
      <c r="H4" s="481"/>
      <c r="I4" s="74"/>
      <c r="J4" s="452" t="s">
        <v>14</v>
      </c>
      <c r="K4" s="453"/>
      <c r="L4" s="453"/>
      <c r="M4" s="454"/>
      <c r="O4" s="337" t="s">
        <v>739</v>
      </c>
    </row>
    <row r="5" spans="1:15" s="7" customFormat="1" ht="5.0999999999999996" customHeight="1">
      <c r="A5" s="447"/>
      <c r="B5" s="447"/>
      <c r="C5" s="447"/>
      <c r="D5" s="490"/>
      <c r="E5" s="490"/>
      <c r="F5" s="490"/>
      <c r="G5" s="490"/>
      <c r="H5" s="490"/>
      <c r="I5" s="74"/>
      <c r="J5" s="75"/>
      <c r="K5" s="75"/>
      <c r="L5" s="75"/>
      <c r="M5" s="75"/>
    </row>
    <row r="6" spans="1:15" s="7" customFormat="1" ht="35.85" customHeight="1">
      <c r="A6" s="447"/>
      <c r="B6" s="447"/>
      <c r="C6" s="447"/>
      <c r="D6" s="490"/>
      <c r="E6" s="490"/>
      <c r="F6" s="490"/>
      <c r="G6" s="490"/>
      <c r="H6" s="490"/>
      <c r="I6" s="74"/>
      <c r="J6" s="37" t="s">
        <v>15</v>
      </c>
      <c r="K6" s="344" t="e">
        <f>'Workbook_Results Summary'!F29</f>
        <v>#DIV/0!</v>
      </c>
      <c r="L6" s="455" t="s">
        <v>16</v>
      </c>
      <c r="M6" s="456"/>
    </row>
    <row r="7" spans="1:15" s="7" customFormat="1" ht="76.5" customHeight="1">
      <c r="A7" s="447"/>
      <c r="B7" s="447"/>
      <c r="C7" s="447"/>
      <c r="D7" s="490"/>
      <c r="E7" s="490"/>
      <c r="F7" s="490"/>
      <c r="G7" s="490"/>
      <c r="H7" s="490"/>
      <c r="I7" s="74"/>
      <c r="J7" s="53" t="s">
        <v>17</v>
      </c>
      <c r="K7" s="76" t="e">
        <f>_xlfn.TEXTAFTER(LOOKUP(ROUND(K6,0),{1,2,3,4,5},Workbook_Lists!$J$2:$J$6), " ",-1)</f>
        <v>#DIV/0!</v>
      </c>
      <c r="L7" s="455"/>
      <c r="M7" s="456"/>
    </row>
    <row r="8" spans="1:15" s="7" customFormat="1" ht="5.0999999999999996" hidden="1" customHeight="1">
      <c r="A8" s="447"/>
      <c r="B8" s="447"/>
      <c r="C8" s="447"/>
      <c r="D8" s="490"/>
      <c r="E8" s="490"/>
      <c r="F8" s="490"/>
      <c r="G8" s="490"/>
      <c r="H8" s="490"/>
      <c r="I8" s="74"/>
      <c r="J8" s="75"/>
      <c r="K8" s="75"/>
      <c r="L8" s="73"/>
      <c r="M8" s="73"/>
    </row>
    <row r="9" spans="1:15" s="7" customFormat="1" ht="36" customHeight="1">
      <c r="A9" s="448"/>
      <c r="B9" s="448"/>
      <c r="C9" s="448"/>
      <c r="D9" s="491"/>
      <c r="E9" s="491"/>
      <c r="F9" s="491"/>
      <c r="G9" s="491"/>
      <c r="H9" s="491"/>
      <c r="I9" s="74"/>
      <c r="J9" s="39" t="s">
        <v>18</v>
      </c>
      <c r="K9" s="324">
        <v>3</v>
      </c>
      <c r="L9" s="456" t="s">
        <v>19</v>
      </c>
      <c r="M9" s="456"/>
    </row>
    <row r="10" spans="1:15" s="7" customFormat="1" ht="7.5" customHeight="1">
      <c r="L10" s="75"/>
    </row>
    <row r="11" spans="1:15" s="7" customFormat="1" ht="17.25" customHeight="1">
      <c r="D11" s="437" t="s">
        <v>20</v>
      </c>
      <c r="E11" s="438"/>
      <c r="F11" s="438"/>
      <c r="G11" s="438"/>
      <c r="H11" s="438"/>
      <c r="I11" s="40"/>
      <c r="J11" s="41"/>
      <c r="K11" s="42"/>
      <c r="L11" s="42"/>
      <c r="M11" s="41"/>
    </row>
    <row r="12" spans="1:15" s="7" customFormat="1" ht="25.5" customHeight="1">
      <c r="A12" s="439" t="s">
        <v>683</v>
      </c>
      <c r="B12" s="439"/>
      <c r="C12" s="439"/>
      <c r="D12" s="61" t="str">
        <f>Workbook_Lists!$H$2</f>
        <v>1 - Low</v>
      </c>
      <c r="E12" s="63" t="str">
        <f>Workbook_Lists!$H$3</f>
        <v>2 - Low-Mid</v>
      </c>
      <c r="F12" s="65" t="str">
        <f>Workbook_Lists!$H$4</f>
        <v>3 - Medium</v>
      </c>
      <c r="G12" s="67" t="str">
        <f>Workbook_Lists!$H$5</f>
        <v>4 - Mid-High</v>
      </c>
      <c r="H12" s="43" t="str">
        <f>Workbook_Lists!$H$6</f>
        <v>5 - High</v>
      </c>
      <c r="I12" s="44"/>
      <c r="J12" s="440" t="s">
        <v>22</v>
      </c>
      <c r="K12" s="442" t="s">
        <v>23</v>
      </c>
      <c r="L12" s="442"/>
      <c r="M12" s="443"/>
    </row>
    <row r="13" spans="1:15" s="7" customFormat="1" ht="55.5" customHeight="1">
      <c r="A13" s="439"/>
      <c r="B13" s="439"/>
      <c r="C13" s="439"/>
      <c r="D13" s="62" t="s">
        <v>24</v>
      </c>
      <c r="E13" s="64" t="s">
        <v>25</v>
      </c>
      <c r="F13" s="66" t="s">
        <v>26</v>
      </c>
      <c r="G13" s="68" t="s">
        <v>27</v>
      </c>
      <c r="H13" s="45" t="s">
        <v>28</v>
      </c>
      <c r="I13" s="46"/>
      <c r="J13" s="441"/>
      <c r="K13" s="444"/>
      <c r="L13" s="444"/>
      <c r="M13" s="445"/>
    </row>
    <row r="14" spans="1:15" s="6" customFormat="1" ht="92.1" customHeight="1">
      <c r="A14" s="432" t="s">
        <v>73</v>
      </c>
      <c r="B14" s="433"/>
      <c r="C14" s="434"/>
      <c r="D14" s="71" t="s">
        <v>632</v>
      </c>
      <c r="E14" s="79" t="s">
        <v>633</v>
      </c>
      <c r="F14" s="79" t="s">
        <v>640</v>
      </c>
      <c r="G14" s="79" t="s">
        <v>634</v>
      </c>
      <c r="H14" s="80" t="s">
        <v>635</v>
      </c>
      <c r="I14" s="77"/>
      <c r="J14" s="78"/>
      <c r="K14" s="435"/>
      <c r="L14" s="435"/>
      <c r="M14" s="435"/>
    </row>
    <row r="15" spans="1:15" s="6" customFormat="1" ht="79.349999999999994" customHeight="1">
      <c r="A15" s="432" t="s">
        <v>74</v>
      </c>
      <c r="B15" s="433"/>
      <c r="C15" s="434"/>
      <c r="D15" s="71" t="s">
        <v>636</v>
      </c>
      <c r="E15" s="79" t="s">
        <v>637</v>
      </c>
      <c r="F15" s="79" t="s">
        <v>641</v>
      </c>
      <c r="G15" s="79" t="s">
        <v>642</v>
      </c>
      <c r="H15" s="80" t="s">
        <v>638</v>
      </c>
      <c r="I15" s="77"/>
      <c r="J15" s="78"/>
      <c r="K15" s="435"/>
      <c r="L15" s="435"/>
      <c r="M15" s="435"/>
    </row>
    <row r="16" spans="1:15" s="6" customFormat="1" ht="105.6" customHeight="1">
      <c r="A16" s="432" t="s">
        <v>75</v>
      </c>
      <c r="B16" s="433"/>
      <c r="C16" s="434"/>
      <c r="D16" s="71" t="s">
        <v>639</v>
      </c>
      <c r="E16" s="79" t="s">
        <v>643</v>
      </c>
      <c r="F16" s="79" t="s">
        <v>644</v>
      </c>
      <c r="G16" s="79" t="s">
        <v>645</v>
      </c>
      <c r="H16" s="80" t="s">
        <v>646</v>
      </c>
      <c r="I16" s="77"/>
      <c r="J16" s="78"/>
      <c r="K16" s="435"/>
      <c r="L16" s="435"/>
      <c r="M16" s="435"/>
    </row>
    <row r="17" spans="1:15" s="6" customFormat="1" ht="98.4" customHeight="1">
      <c r="A17" s="432" t="s">
        <v>76</v>
      </c>
      <c r="B17" s="433"/>
      <c r="C17" s="434"/>
      <c r="D17" s="71" t="s">
        <v>647</v>
      </c>
      <c r="E17" s="79" t="s">
        <v>648</v>
      </c>
      <c r="F17" s="79" t="s">
        <v>651</v>
      </c>
      <c r="G17" s="79" t="s">
        <v>649</v>
      </c>
      <c r="H17" s="80" t="s">
        <v>650</v>
      </c>
      <c r="I17" s="77"/>
      <c r="J17" s="78"/>
      <c r="K17" s="435"/>
      <c r="L17" s="435"/>
      <c r="M17" s="435"/>
    </row>
    <row r="18" spans="1:15" s="5" customFormat="1" ht="21" customHeight="1"/>
    <row r="19" spans="1:15" s="19" customFormat="1" ht="32.25" customHeight="1">
      <c r="A19" s="51"/>
      <c r="B19" s="52"/>
      <c r="C19" s="494" t="s">
        <v>77</v>
      </c>
      <c r="D19" s="494"/>
      <c r="E19" s="494"/>
      <c r="F19" s="494"/>
      <c r="G19" s="494"/>
      <c r="H19" s="494"/>
      <c r="I19" s="494"/>
      <c r="J19" s="494"/>
      <c r="K19" s="494"/>
      <c r="L19" s="494"/>
      <c r="M19" s="494"/>
      <c r="N19" s="3"/>
      <c r="O19" s="3"/>
    </row>
    <row r="20" spans="1:15" s="19" customFormat="1" ht="6" customHeight="1">
      <c r="A20" s="34"/>
      <c r="B20" s="35"/>
      <c r="C20" s="35"/>
      <c r="D20" s="36"/>
      <c r="E20" s="36"/>
      <c r="F20" s="36"/>
      <c r="G20" s="36"/>
      <c r="H20" s="72"/>
      <c r="I20" s="72"/>
      <c r="J20" s="73"/>
      <c r="K20" s="73"/>
      <c r="L20" s="73"/>
      <c r="M20" s="73"/>
      <c r="N20" s="3"/>
      <c r="O20" s="3"/>
    </row>
    <row r="21" spans="1:15" s="23" customFormat="1" ht="24" customHeight="1">
      <c r="A21" s="446" t="s">
        <v>13</v>
      </c>
      <c r="B21" s="446"/>
      <c r="C21" s="446"/>
      <c r="D21" s="481" t="s">
        <v>705</v>
      </c>
      <c r="E21" s="481"/>
      <c r="F21" s="481"/>
      <c r="G21" s="481"/>
      <c r="H21" s="481"/>
      <c r="I21" s="74"/>
      <c r="J21" s="452" t="s">
        <v>14</v>
      </c>
      <c r="K21" s="453"/>
      <c r="L21" s="453"/>
      <c r="M21" s="454"/>
      <c r="N21" s="7"/>
      <c r="O21" s="7"/>
    </row>
    <row r="22" spans="1:15" s="23" customFormat="1" ht="5.0999999999999996" customHeight="1" thickBot="1">
      <c r="A22" s="447"/>
      <c r="B22" s="447"/>
      <c r="C22" s="447"/>
      <c r="D22" s="490"/>
      <c r="E22" s="490"/>
      <c r="F22" s="490"/>
      <c r="G22" s="490"/>
      <c r="H22" s="490"/>
      <c r="I22" s="74"/>
      <c r="J22" s="75"/>
      <c r="K22" s="75"/>
      <c r="L22" s="75"/>
      <c r="M22" s="75"/>
      <c r="N22" s="7"/>
      <c r="O22" s="7"/>
    </row>
    <row r="23" spans="1:15" s="23" customFormat="1" ht="16.2" thickBot="1">
      <c r="A23" s="447"/>
      <c r="B23" s="447"/>
      <c r="C23" s="447"/>
      <c r="D23" s="490"/>
      <c r="E23" s="490"/>
      <c r="F23" s="490"/>
      <c r="G23" s="490"/>
      <c r="H23" s="490"/>
      <c r="I23" s="74"/>
      <c r="J23" s="37" t="s">
        <v>15</v>
      </c>
      <c r="K23" s="344" t="e">
        <f>'Workbook_Results Summary'!F33</f>
        <v>#DIV/0!</v>
      </c>
      <c r="L23" s="455" t="s">
        <v>16</v>
      </c>
      <c r="M23" s="456"/>
      <c r="N23" s="7"/>
      <c r="O23" s="327" t="s">
        <v>5</v>
      </c>
    </row>
    <row r="24" spans="1:15" s="23" customFormat="1" ht="36.6" customHeight="1" thickBot="1">
      <c r="A24" s="447"/>
      <c r="B24" s="447"/>
      <c r="C24" s="447"/>
      <c r="D24" s="490"/>
      <c r="E24" s="490"/>
      <c r="F24" s="490"/>
      <c r="G24" s="490"/>
      <c r="H24" s="490"/>
      <c r="I24" s="74"/>
      <c r="J24" s="38" t="s">
        <v>17</v>
      </c>
      <c r="K24" s="76" t="e">
        <f>_xlfn.TEXTAFTER(LOOKUP(ROUND(K23,0),{1,2,3,4,5},Workbook_Lists!$J$2:$J$6), " ",-1)</f>
        <v>#DIV/0!</v>
      </c>
      <c r="L24" s="456"/>
      <c r="M24" s="456"/>
      <c r="N24" s="7"/>
      <c r="O24" s="328" t="str">
        <f>$O$2</f>
        <v>View Workforce radar chart</v>
      </c>
    </row>
    <row r="25" spans="1:15" s="23" customFormat="1" ht="5.0999999999999996" customHeight="1" thickBot="1">
      <c r="A25" s="447"/>
      <c r="B25" s="447"/>
      <c r="C25" s="447"/>
      <c r="D25" s="490"/>
      <c r="E25" s="490"/>
      <c r="F25" s="490"/>
      <c r="G25" s="490"/>
      <c r="H25" s="490"/>
      <c r="I25" s="74"/>
      <c r="J25" s="75"/>
      <c r="K25" s="75"/>
      <c r="L25" s="73"/>
      <c r="M25" s="73"/>
      <c r="N25" s="7"/>
    </row>
    <row r="26" spans="1:15" s="23" customFormat="1" ht="48" customHeight="1" thickBot="1">
      <c r="A26" s="448"/>
      <c r="B26" s="448"/>
      <c r="C26" s="448"/>
      <c r="D26" s="491"/>
      <c r="E26" s="491"/>
      <c r="F26" s="491"/>
      <c r="G26" s="491"/>
      <c r="H26" s="491"/>
      <c r="I26" s="74"/>
      <c r="J26" s="39" t="s">
        <v>18</v>
      </c>
      <c r="K26" s="76">
        <v>3</v>
      </c>
      <c r="L26" s="456" t="s">
        <v>19</v>
      </c>
      <c r="M26" s="456"/>
      <c r="N26" s="7"/>
      <c r="O26" s="337" t="s">
        <v>739</v>
      </c>
    </row>
    <row r="27" spans="1:15" s="23" customFormat="1" ht="5.0999999999999996" customHeight="1">
      <c r="A27" s="7"/>
      <c r="B27" s="7"/>
      <c r="C27" s="7"/>
      <c r="D27" s="7"/>
      <c r="E27" s="7"/>
      <c r="F27" s="7"/>
      <c r="G27" s="7"/>
      <c r="H27" s="7"/>
      <c r="I27" s="7"/>
      <c r="J27" s="7"/>
      <c r="K27" s="7"/>
      <c r="L27" s="75"/>
      <c r="M27" s="7"/>
      <c r="N27" s="7"/>
      <c r="O27" s="7"/>
    </row>
    <row r="28" spans="1:15" s="23" customFormat="1" ht="17.25" customHeight="1">
      <c r="A28" s="7"/>
      <c r="B28" s="7"/>
      <c r="C28" s="7"/>
      <c r="D28" s="437" t="s">
        <v>20</v>
      </c>
      <c r="E28" s="438"/>
      <c r="F28" s="438"/>
      <c r="G28" s="438"/>
      <c r="H28" s="438"/>
      <c r="I28" s="40"/>
      <c r="J28" s="41"/>
      <c r="K28" s="42"/>
      <c r="L28" s="42"/>
      <c r="M28" s="41"/>
      <c r="N28" s="7"/>
      <c r="O28" s="7"/>
    </row>
    <row r="29" spans="1:15" s="23" customFormat="1" ht="25.5" customHeight="1">
      <c r="A29" s="439" t="s">
        <v>683</v>
      </c>
      <c r="B29" s="439"/>
      <c r="C29" s="439"/>
      <c r="D29" s="61" t="str">
        <f>Workbook_Lists!$H$2</f>
        <v>1 - Low</v>
      </c>
      <c r="E29" s="63" t="str">
        <f>Workbook_Lists!$H$3</f>
        <v>2 - Low-Mid</v>
      </c>
      <c r="F29" s="65" t="str">
        <f>Workbook_Lists!$H$4</f>
        <v>3 - Medium</v>
      </c>
      <c r="G29" s="67" t="str">
        <f>Workbook_Lists!$H$5</f>
        <v>4 - Mid-High</v>
      </c>
      <c r="H29" s="43" t="str">
        <f>Workbook_Lists!$H$6</f>
        <v>5 - High</v>
      </c>
      <c r="I29" s="44"/>
      <c r="J29" s="440" t="s">
        <v>22</v>
      </c>
      <c r="K29" s="442" t="s">
        <v>23</v>
      </c>
      <c r="L29" s="442"/>
      <c r="M29" s="443"/>
      <c r="N29" s="7"/>
      <c r="O29" s="7"/>
    </row>
    <row r="30" spans="1:15" s="23" customFormat="1" ht="55.5" customHeight="1">
      <c r="A30" s="439"/>
      <c r="B30" s="439"/>
      <c r="C30" s="439"/>
      <c r="D30" s="62" t="s">
        <v>24</v>
      </c>
      <c r="E30" s="64" t="s">
        <v>25</v>
      </c>
      <c r="F30" s="66" t="s">
        <v>26</v>
      </c>
      <c r="G30" s="68" t="s">
        <v>27</v>
      </c>
      <c r="H30" s="45" t="s">
        <v>28</v>
      </c>
      <c r="I30" s="46"/>
      <c r="J30" s="441"/>
      <c r="K30" s="444"/>
      <c r="L30" s="444"/>
      <c r="M30" s="445"/>
      <c r="N30" s="7"/>
      <c r="O30" s="7"/>
    </row>
    <row r="31" spans="1:15" s="22" customFormat="1" ht="97.95" customHeight="1">
      <c r="A31" s="432" t="s">
        <v>78</v>
      </c>
      <c r="B31" s="433"/>
      <c r="C31" s="434"/>
      <c r="D31" s="71" t="s">
        <v>660</v>
      </c>
      <c r="E31" s="79" t="s">
        <v>659</v>
      </c>
      <c r="F31" s="79" t="s">
        <v>661</v>
      </c>
      <c r="G31" s="79" t="s">
        <v>662</v>
      </c>
      <c r="H31" s="80" t="s">
        <v>658</v>
      </c>
      <c r="I31" s="77"/>
      <c r="J31" s="78"/>
      <c r="K31" s="435"/>
      <c r="L31" s="435"/>
      <c r="M31" s="435"/>
      <c r="N31" s="6"/>
      <c r="O31" s="6"/>
    </row>
    <row r="32" spans="1:15" s="22" customFormat="1" ht="97.95" customHeight="1">
      <c r="A32" s="432" t="s">
        <v>79</v>
      </c>
      <c r="B32" s="433"/>
      <c r="C32" s="434"/>
      <c r="D32" s="71" t="s">
        <v>663</v>
      </c>
      <c r="E32" s="79" t="s">
        <v>664</v>
      </c>
      <c r="F32" s="79" t="s">
        <v>665</v>
      </c>
      <c r="G32" s="79" t="s">
        <v>666</v>
      </c>
      <c r="H32" s="80" t="s">
        <v>667</v>
      </c>
      <c r="I32" s="77"/>
      <c r="J32" s="78"/>
      <c r="K32" s="435"/>
      <c r="L32" s="435"/>
      <c r="M32" s="435"/>
      <c r="N32" s="6"/>
      <c r="O32" s="6"/>
    </row>
    <row r="33" spans="1:15" s="22" customFormat="1" ht="97.95" customHeight="1">
      <c r="A33" s="432" t="s">
        <v>652</v>
      </c>
      <c r="B33" s="433"/>
      <c r="C33" s="434"/>
      <c r="D33" s="71" t="s">
        <v>653</v>
      </c>
      <c r="E33" s="79" t="s">
        <v>654</v>
      </c>
      <c r="F33" s="79" t="s">
        <v>655</v>
      </c>
      <c r="G33" s="79" t="s">
        <v>656</v>
      </c>
      <c r="H33" s="80" t="s">
        <v>657</v>
      </c>
      <c r="I33" s="77"/>
      <c r="J33" s="78"/>
      <c r="K33" s="435"/>
      <c r="L33" s="435"/>
      <c r="M33" s="435"/>
      <c r="N33" s="6"/>
      <c r="O33" s="6"/>
    </row>
    <row r="35" spans="1:15" ht="32.25" customHeight="1">
      <c r="A35" s="51"/>
      <c r="B35" s="52"/>
      <c r="C35" s="494" t="s">
        <v>80</v>
      </c>
      <c r="D35" s="494"/>
      <c r="E35" s="494"/>
      <c r="F35" s="494"/>
      <c r="G35" s="494"/>
      <c r="H35" s="494"/>
      <c r="I35" s="494"/>
      <c r="J35" s="494"/>
      <c r="K35" s="494"/>
      <c r="L35" s="494"/>
      <c r="M35" s="494"/>
    </row>
    <row r="36" spans="1:15" ht="6" customHeight="1">
      <c r="A36" s="34"/>
      <c r="B36" s="35"/>
      <c r="C36" s="35"/>
      <c r="D36" s="36"/>
      <c r="E36" s="36"/>
      <c r="F36" s="36"/>
      <c r="G36" s="36"/>
      <c r="H36" s="72"/>
      <c r="I36" s="72"/>
      <c r="J36" s="73"/>
      <c r="K36" s="73"/>
      <c r="L36" s="73"/>
      <c r="M36" s="73"/>
    </row>
    <row r="37" spans="1:15" s="7" customFormat="1" ht="30.6" customHeight="1">
      <c r="A37" s="446" t="s">
        <v>13</v>
      </c>
      <c r="B37" s="446"/>
      <c r="C37" s="446"/>
      <c r="D37" s="493" t="s">
        <v>704</v>
      </c>
      <c r="E37" s="482"/>
      <c r="F37" s="482"/>
      <c r="G37" s="482"/>
      <c r="H37" s="482"/>
      <c r="I37" s="74"/>
      <c r="J37" s="452" t="s">
        <v>14</v>
      </c>
      <c r="K37" s="453"/>
      <c r="L37" s="453"/>
      <c r="M37" s="454"/>
    </row>
    <row r="38" spans="1:15" s="7" customFormat="1" ht="4.95" customHeight="1" thickBot="1">
      <c r="A38" s="447"/>
      <c r="B38" s="447"/>
      <c r="C38" s="447"/>
      <c r="D38" s="483"/>
      <c r="E38" s="483"/>
      <c r="F38" s="483"/>
      <c r="G38" s="483"/>
      <c r="H38" s="483"/>
      <c r="I38" s="74"/>
      <c r="J38" s="75"/>
      <c r="K38" s="75"/>
      <c r="L38" s="75"/>
      <c r="M38" s="75"/>
    </row>
    <row r="39" spans="1:15" s="7" customFormat="1" ht="23.1" customHeight="1" thickBot="1">
      <c r="A39" s="447"/>
      <c r="B39" s="447"/>
      <c r="C39" s="447"/>
      <c r="D39" s="483"/>
      <c r="E39" s="483"/>
      <c r="F39" s="483"/>
      <c r="G39" s="483"/>
      <c r="H39" s="483"/>
      <c r="I39" s="74"/>
      <c r="J39" s="37" t="s">
        <v>15</v>
      </c>
      <c r="K39" s="344" t="e">
        <f>'Workbook_Results Summary'!F36</f>
        <v>#DIV/0!</v>
      </c>
      <c r="L39" s="455" t="s">
        <v>16</v>
      </c>
      <c r="M39" s="456"/>
      <c r="O39" s="327" t="s">
        <v>5</v>
      </c>
    </row>
    <row r="40" spans="1:15" s="7" customFormat="1" ht="34.35" customHeight="1" thickBot="1">
      <c r="A40" s="447"/>
      <c r="B40" s="447"/>
      <c r="C40" s="447"/>
      <c r="D40" s="483"/>
      <c r="E40" s="483"/>
      <c r="F40" s="483"/>
      <c r="G40" s="483"/>
      <c r="H40" s="483"/>
      <c r="I40" s="74"/>
      <c r="J40" s="38" t="s">
        <v>17</v>
      </c>
      <c r="K40" s="76" t="e">
        <f>_xlfn.TEXTAFTER(LOOKUP(ROUND(K39,0),{1,2,3,4,5},Workbook_Lists!$J$2:$J$6), " ",-1)</f>
        <v>#DIV/0!</v>
      </c>
      <c r="L40" s="456"/>
      <c r="M40" s="456"/>
      <c r="O40" s="328" t="str">
        <f>$O$2</f>
        <v>View Workforce radar chart</v>
      </c>
    </row>
    <row r="41" spans="1:15" s="7" customFormat="1" ht="5.0999999999999996" customHeight="1" thickBot="1">
      <c r="A41" s="447"/>
      <c r="B41" s="447"/>
      <c r="C41" s="447"/>
      <c r="D41" s="483"/>
      <c r="E41" s="483"/>
      <c r="F41" s="483"/>
      <c r="G41" s="483"/>
      <c r="H41" s="483"/>
      <c r="I41" s="74"/>
      <c r="J41" s="75"/>
      <c r="K41" s="75"/>
      <c r="L41" s="73"/>
      <c r="M41" s="73"/>
    </row>
    <row r="42" spans="1:15" s="7" customFormat="1" ht="47.4" thickBot="1">
      <c r="A42" s="448"/>
      <c r="B42" s="448"/>
      <c r="C42" s="448"/>
      <c r="D42" s="484"/>
      <c r="E42" s="484"/>
      <c r="F42" s="484"/>
      <c r="G42" s="484"/>
      <c r="H42" s="484"/>
      <c r="I42" s="74"/>
      <c r="J42" s="39" t="s">
        <v>18</v>
      </c>
      <c r="K42" s="76">
        <v>3</v>
      </c>
      <c r="L42" s="456" t="s">
        <v>19</v>
      </c>
      <c r="M42" s="456"/>
      <c r="O42" s="337" t="s">
        <v>739</v>
      </c>
    </row>
    <row r="43" spans="1:15" s="7" customFormat="1" ht="5.0999999999999996" customHeight="1">
      <c r="L43" s="75"/>
    </row>
    <row r="44" spans="1:15" s="7" customFormat="1" ht="17.25" customHeight="1">
      <c r="D44" s="437" t="s">
        <v>20</v>
      </c>
      <c r="E44" s="438"/>
      <c r="F44" s="438"/>
      <c r="G44" s="438"/>
      <c r="H44" s="438"/>
      <c r="I44" s="40"/>
      <c r="J44" s="41"/>
      <c r="K44" s="42"/>
      <c r="L44" s="42"/>
      <c r="M44" s="41"/>
    </row>
    <row r="45" spans="1:15" s="7" customFormat="1" ht="25.5" customHeight="1">
      <c r="A45" s="439" t="s">
        <v>683</v>
      </c>
      <c r="B45" s="439"/>
      <c r="C45" s="439"/>
      <c r="D45" s="61" t="str">
        <f>Workbook_Lists!$H$2</f>
        <v>1 - Low</v>
      </c>
      <c r="E45" s="63" t="str">
        <f>Workbook_Lists!$H$3</f>
        <v>2 - Low-Mid</v>
      </c>
      <c r="F45" s="65" t="str">
        <f>Workbook_Lists!$H$4</f>
        <v>3 - Medium</v>
      </c>
      <c r="G45" s="67" t="str">
        <f>Workbook_Lists!$H$5</f>
        <v>4 - Mid-High</v>
      </c>
      <c r="H45" s="43" t="str">
        <f>Workbook_Lists!$H$6</f>
        <v>5 - High</v>
      </c>
      <c r="I45" s="44"/>
      <c r="J45" s="440" t="s">
        <v>22</v>
      </c>
      <c r="K45" s="442" t="s">
        <v>23</v>
      </c>
      <c r="L45" s="442"/>
      <c r="M45" s="443"/>
    </row>
    <row r="46" spans="1:15" s="7" customFormat="1" ht="55.5" customHeight="1">
      <c r="A46" s="439"/>
      <c r="B46" s="439"/>
      <c r="C46" s="439"/>
      <c r="D46" s="62" t="s">
        <v>24</v>
      </c>
      <c r="E46" s="64" t="s">
        <v>25</v>
      </c>
      <c r="F46" s="66" t="s">
        <v>26</v>
      </c>
      <c r="G46" s="68" t="s">
        <v>27</v>
      </c>
      <c r="H46" s="45" t="s">
        <v>28</v>
      </c>
      <c r="I46" s="46"/>
      <c r="J46" s="441"/>
      <c r="K46" s="444"/>
      <c r="L46" s="444"/>
      <c r="M46" s="445"/>
    </row>
    <row r="47" spans="1:15" s="6" customFormat="1" ht="97.95" customHeight="1">
      <c r="A47" s="432" t="s">
        <v>81</v>
      </c>
      <c r="B47" s="433"/>
      <c r="C47" s="434"/>
      <c r="D47" s="71" t="s">
        <v>679</v>
      </c>
      <c r="E47" s="79" t="s">
        <v>668</v>
      </c>
      <c r="F47" s="79" t="s">
        <v>669</v>
      </c>
      <c r="G47" s="79" t="s">
        <v>671</v>
      </c>
      <c r="H47" s="80" t="s">
        <v>670</v>
      </c>
      <c r="I47" s="77"/>
      <c r="J47" s="78"/>
      <c r="K47" s="435"/>
      <c r="L47" s="435"/>
      <c r="M47" s="435"/>
    </row>
    <row r="48" spans="1:15" s="6" customFormat="1" ht="97.95" customHeight="1">
      <c r="A48" s="432" t="s">
        <v>82</v>
      </c>
      <c r="B48" s="433"/>
      <c r="C48" s="434"/>
      <c r="D48" s="71" t="s">
        <v>680</v>
      </c>
      <c r="E48" s="79" t="s">
        <v>681</v>
      </c>
      <c r="F48" s="79" t="s">
        <v>682</v>
      </c>
      <c r="G48" s="79" t="s">
        <v>677</v>
      </c>
      <c r="H48" s="80" t="s">
        <v>678</v>
      </c>
      <c r="I48" s="77"/>
      <c r="J48" s="78"/>
      <c r="K48" s="435"/>
      <c r="L48" s="435"/>
      <c r="M48" s="435"/>
    </row>
    <row r="49" spans="1:13" s="6" customFormat="1" ht="105" customHeight="1">
      <c r="A49" s="432" t="s">
        <v>83</v>
      </c>
      <c r="B49" s="433"/>
      <c r="C49" s="434"/>
      <c r="D49" s="71" t="s">
        <v>672</v>
      </c>
      <c r="E49" s="79" t="s">
        <v>673</v>
      </c>
      <c r="F49" s="79" t="s">
        <v>674</v>
      </c>
      <c r="G49" s="79" t="s">
        <v>675</v>
      </c>
      <c r="H49" s="80" t="s">
        <v>676</v>
      </c>
      <c r="I49" s="77"/>
      <c r="J49" s="78"/>
      <c r="K49" s="435"/>
      <c r="L49" s="435"/>
      <c r="M49" s="435"/>
    </row>
  </sheetData>
  <mergeCells count="51">
    <mergeCell ref="D11:H11"/>
    <mergeCell ref="A12:C13"/>
    <mergeCell ref="J12:J13"/>
    <mergeCell ref="K12:M13"/>
    <mergeCell ref="A14:C14"/>
    <mergeCell ref="K14:M14"/>
    <mergeCell ref="A1:M1"/>
    <mergeCell ref="A4:C9"/>
    <mergeCell ref="D4:H9"/>
    <mergeCell ref="J4:M4"/>
    <mergeCell ref="L6:M7"/>
    <mergeCell ref="L9:M9"/>
    <mergeCell ref="C2:M2"/>
    <mergeCell ref="A17:C17"/>
    <mergeCell ref="K17:M17"/>
    <mergeCell ref="A15:C15"/>
    <mergeCell ref="K15:M15"/>
    <mergeCell ref="A16:C16"/>
    <mergeCell ref="K16:M16"/>
    <mergeCell ref="C19:M19"/>
    <mergeCell ref="A21:C26"/>
    <mergeCell ref="D21:H26"/>
    <mergeCell ref="J21:M21"/>
    <mergeCell ref="L23:M24"/>
    <mergeCell ref="L26:M26"/>
    <mergeCell ref="D28:H28"/>
    <mergeCell ref="A29:C30"/>
    <mergeCell ref="J29:J30"/>
    <mergeCell ref="K29:M30"/>
    <mergeCell ref="A31:C31"/>
    <mergeCell ref="K31:M31"/>
    <mergeCell ref="A32:C32"/>
    <mergeCell ref="K32:M32"/>
    <mergeCell ref="A33:C33"/>
    <mergeCell ref="K33:M33"/>
    <mergeCell ref="C35:M35"/>
    <mergeCell ref="A37:C42"/>
    <mergeCell ref="D37:H42"/>
    <mergeCell ref="J37:M37"/>
    <mergeCell ref="L39:M40"/>
    <mergeCell ref="L42:M42"/>
    <mergeCell ref="A48:C48"/>
    <mergeCell ref="K48:M48"/>
    <mergeCell ref="A49:C49"/>
    <mergeCell ref="K49:M49"/>
    <mergeCell ref="D44:H44"/>
    <mergeCell ref="A45:C46"/>
    <mergeCell ref="J45:J46"/>
    <mergeCell ref="K45:M46"/>
    <mergeCell ref="A47:C47"/>
    <mergeCell ref="K47:M47"/>
  </mergeCells>
  <conditionalFormatting sqref="A12:C17">
    <cfRule type="beginsWith" dxfId="509" priority="139" operator="beginsWith" text="NA">
      <formula>LEFT(A12,LEN("NA"))="NA"</formula>
    </cfRule>
  </conditionalFormatting>
  <conditionalFormatting sqref="A29:C33">
    <cfRule type="beginsWith" dxfId="508" priority="141" operator="beginsWith" text="NA">
      <formula>LEFT(A29,LEN("NA"))="NA"</formula>
    </cfRule>
  </conditionalFormatting>
  <conditionalFormatting sqref="A45:C49">
    <cfRule type="beginsWith" dxfId="507" priority="142" operator="beginsWith" text="NA">
      <formula>LEFT(A45,LEN("NA"))="NA"</formula>
    </cfRule>
  </conditionalFormatting>
  <conditionalFormatting sqref="D14:D17">
    <cfRule type="expression" dxfId="506" priority="172">
      <formula>$J14 = "1 - Low"</formula>
    </cfRule>
  </conditionalFormatting>
  <conditionalFormatting sqref="D31:D33">
    <cfRule type="expression" dxfId="505" priority="160">
      <formula>$J31 = "1 - Low"</formula>
    </cfRule>
  </conditionalFormatting>
  <conditionalFormatting sqref="D47:D49">
    <cfRule type="expression" dxfId="504" priority="148">
      <formula>$J47 = "1 - Low"</formula>
    </cfRule>
  </conditionalFormatting>
  <conditionalFormatting sqref="D14:H17">
    <cfRule type="expression" dxfId="503" priority="170">
      <formula>$J14 = "NA"</formula>
    </cfRule>
  </conditionalFormatting>
  <conditionalFormatting sqref="D31:H33">
    <cfRule type="expression" dxfId="502" priority="158">
      <formula>$J31 = "NA"</formula>
    </cfRule>
  </conditionalFormatting>
  <conditionalFormatting sqref="D47:H49">
    <cfRule type="expression" dxfId="501" priority="146">
      <formula>$J47 = "NA"</formula>
    </cfRule>
  </conditionalFormatting>
  <conditionalFormatting sqref="E14:E17">
    <cfRule type="expression" dxfId="500" priority="171">
      <formula>$J14 = "2 - Low-Mid"</formula>
    </cfRule>
  </conditionalFormatting>
  <conditionalFormatting sqref="E31:E33">
    <cfRule type="expression" dxfId="499" priority="159">
      <formula>$J31 = "2 - Low-Mid"</formula>
    </cfRule>
  </conditionalFormatting>
  <conditionalFormatting sqref="E47:E49">
    <cfRule type="expression" dxfId="498" priority="147">
      <formula>$J47 = "2 - Low-Mid"</formula>
    </cfRule>
  </conditionalFormatting>
  <conditionalFormatting sqref="F14:F17">
    <cfRule type="expression" dxfId="497" priority="169">
      <formula>$J14 = "3 - Medium"</formula>
    </cfRule>
  </conditionalFormatting>
  <conditionalFormatting sqref="F31:F33">
    <cfRule type="expression" dxfId="496" priority="157">
      <formula>$J31 = "3 - Medium"</formula>
    </cfRule>
  </conditionalFormatting>
  <conditionalFormatting sqref="F47:F49">
    <cfRule type="expression" dxfId="495" priority="145">
      <formula>$J47 = "3 - Medium"</formula>
    </cfRule>
  </conditionalFormatting>
  <conditionalFormatting sqref="G14:G17">
    <cfRule type="expression" dxfId="494" priority="167">
      <formula>$J14 = "4 - Mid-High"</formula>
    </cfRule>
  </conditionalFormatting>
  <conditionalFormatting sqref="G31:G33">
    <cfRule type="expression" dxfId="493" priority="155">
      <formula>$J31 = "4 - Mid-High"</formula>
    </cfRule>
  </conditionalFormatting>
  <conditionalFormatting sqref="G47:G49">
    <cfRule type="expression" dxfId="492" priority="143">
      <formula>$J47 = "4 - Mid-High"</formula>
    </cfRule>
  </conditionalFormatting>
  <conditionalFormatting sqref="H14:H17">
    <cfRule type="expression" dxfId="491" priority="168">
      <formula>$J14 = "5 - High"</formula>
    </cfRule>
  </conditionalFormatting>
  <conditionalFormatting sqref="H31:H33">
    <cfRule type="expression" dxfId="490" priority="156">
      <formula>$J31 = "5 - High"</formula>
    </cfRule>
  </conditionalFormatting>
  <conditionalFormatting sqref="H47:H49">
    <cfRule type="expression" dxfId="489" priority="144">
      <formula>$J47 = "5 - High"</formula>
    </cfRule>
  </conditionalFormatting>
  <conditionalFormatting sqref="I14:J17">
    <cfRule type="beginsWith" dxfId="488" priority="173" operator="beginsWith" text="NA">
      <formula>LEFT(I14,LEN("NA"))="NA"</formula>
    </cfRule>
  </conditionalFormatting>
  <conditionalFormatting sqref="I31:J33">
    <cfRule type="beginsWith" dxfId="487" priority="161" operator="beginsWith" text="NA">
      <formula>LEFT(I31,LEN("NA"))="NA"</formula>
    </cfRule>
  </conditionalFormatting>
  <conditionalFormatting sqref="I47:J49">
    <cfRule type="beginsWith" dxfId="486" priority="149" operator="beginsWith" text="NA">
      <formula>LEFT(I47,LEN("NA"))="NA"</formula>
    </cfRule>
  </conditionalFormatting>
  <conditionalFormatting sqref="J14:J17">
    <cfRule type="beginsWith" dxfId="485" priority="177" operator="beginsWith" text="2">
      <formula>LEFT(J14,LEN("2"))="2"</formula>
    </cfRule>
    <cfRule type="beginsWith" dxfId="484" priority="176" operator="beginsWith" text="3">
      <formula>LEFT(J14,LEN("3"))="3"</formula>
    </cfRule>
    <cfRule type="beginsWith" dxfId="483" priority="175" operator="beginsWith" text="4">
      <formula>LEFT(J14,LEN("4"))="4"</formula>
    </cfRule>
    <cfRule type="beginsWith" dxfId="482" priority="174" operator="beginsWith" text="5">
      <formula>LEFT(J14,LEN("5"))="5"</formula>
    </cfRule>
    <cfRule type="beginsWith" dxfId="481" priority="178" operator="beginsWith" text="1">
      <formula>LEFT(J14,LEN("1"))="1"</formula>
    </cfRule>
  </conditionalFormatting>
  <conditionalFormatting sqref="J31:J33">
    <cfRule type="beginsWith" dxfId="480" priority="166" operator="beginsWith" text="1">
      <formula>LEFT(J31,LEN("1"))="1"</formula>
    </cfRule>
    <cfRule type="beginsWith" dxfId="479" priority="165" operator="beginsWith" text="2">
      <formula>LEFT(J31,LEN("2"))="2"</formula>
    </cfRule>
    <cfRule type="beginsWith" dxfId="478" priority="164" operator="beginsWith" text="3">
      <formula>LEFT(J31,LEN("3"))="3"</formula>
    </cfRule>
    <cfRule type="beginsWith" dxfId="477" priority="163" operator="beginsWith" text="4">
      <formula>LEFT(J31,LEN("4"))="4"</formula>
    </cfRule>
    <cfRule type="beginsWith" dxfId="476" priority="162" operator="beginsWith" text="5">
      <formula>LEFT(J31,LEN("5"))="5"</formula>
    </cfRule>
  </conditionalFormatting>
  <conditionalFormatting sqref="J47:J49">
    <cfRule type="beginsWith" dxfId="475" priority="151" operator="beginsWith" text="4">
      <formula>LEFT(J47,LEN("4"))="4"</formula>
    </cfRule>
    <cfRule type="beginsWith" dxfId="474" priority="152" operator="beginsWith" text="3">
      <formula>LEFT(J47,LEN("3"))="3"</formula>
    </cfRule>
    <cfRule type="beginsWith" dxfId="473" priority="153" operator="beginsWith" text="2">
      <formula>LEFT(J47,LEN("2"))="2"</formula>
    </cfRule>
    <cfRule type="beginsWith" dxfId="472" priority="154" operator="beginsWith" text="1">
      <formula>LEFT(J47,LEN("1"))="1"</formula>
    </cfRule>
    <cfRule type="beginsWith" dxfId="471" priority="150" operator="beginsWith" text="5">
      <formula>LEFT(J47,LEN("5"))="5"</formula>
    </cfRule>
  </conditionalFormatting>
  <conditionalFormatting sqref="K6">
    <cfRule type="cellIs" dxfId="470" priority="1" operator="between">
      <formula>4.5</formula>
      <formula>5.5</formula>
    </cfRule>
    <cfRule type="cellIs" dxfId="469" priority="2" operator="between">
      <formula>3.5</formula>
      <formula>4.4</formula>
    </cfRule>
    <cfRule type="cellIs" dxfId="468" priority="3" operator="between">
      <formula>2.5</formula>
      <formula>3.4</formula>
    </cfRule>
    <cfRule type="cellIs" dxfId="467" priority="4" operator="between">
      <formula>1.5</formula>
      <formula>2.4</formula>
    </cfRule>
    <cfRule type="cellIs" dxfId="466" priority="5" operator="between">
      <formula>0</formula>
      <formula>1.4</formula>
    </cfRule>
    <cfRule type="beginsWith" dxfId="465" priority="6" operator="beginsWith" text="5">
      <formula>LEFT(K6,LEN("5"))="5"</formula>
    </cfRule>
    <cfRule type="beginsWith" dxfId="464" priority="7" operator="beginsWith" text="4">
      <formula>LEFT(K6,LEN("4"))="4"</formula>
    </cfRule>
    <cfRule type="beginsWith" dxfId="463" priority="8" operator="beginsWith" text="3">
      <formula>LEFT(K6,LEN("3"))="3"</formula>
    </cfRule>
    <cfRule type="beginsWith" dxfId="462" priority="9" operator="beginsWith" text="2">
      <formula>LEFT(K6,LEN("2"))="2"</formula>
    </cfRule>
    <cfRule type="beginsWith" dxfId="461" priority="10" operator="beginsWith" text="1">
      <formula>LEFT(K6,LEN("1"))="1"</formula>
    </cfRule>
    <cfRule type="beginsWith" dxfId="460" priority="11" operator="beginsWith" text="5">
      <formula>LEFT(K6,LEN("5"))="5"</formula>
    </cfRule>
    <cfRule type="beginsWith" dxfId="459" priority="12" operator="beginsWith" text="4">
      <formula>LEFT(K6,LEN("4"))="4"</formula>
    </cfRule>
    <cfRule type="beginsWith" dxfId="458" priority="13" operator="beginsWith" text="3">
      <formula>LEFT(K6,LEN("3"))="3"</formula>
    </cfRule>
    <cfRule type="beginsWith" dxfId="457" priority="14" operator="beginsWith" text="2">
      <formula>LEFT(K6,LEN("2"))="2"</formula>
    </cfRule>
    <cfRule type="beginsWith" dxfId="456" priority="15" operator="beginsWith" text="1">
      <formula>LEFT(K6,LEN("1"))="1"</formula>
    </cfRule>
    <cfRule type="beginsWith" dxfId="455" priority="16" operator="beginsWith" text="NA">
      <formula>LEFT(K6,LEN("NA"))="NA"</formula>
    </cfRule>
  </conditionalFormatting>
  <conditionalFormatting sqref="K7">
    <cfRule type="containsText" dxfId="454" priority="322" operator="containsText" text="Low">
      <formula>NOT(ISERROR(SEARCH("Low",K7)))</formula>
    </cfRule>
    <cfRule type="containsText" dxfId="453" priority="318" operator="containsText" text="Mid-High">
      <formula>NOT(ISERROR(SEARCH("Mid-High",K7)))</formula>
    </cfRule>
    <cfRule type="containsText" dxfId="452" priority="319" operator="containsText" text="High">
      <formula>NOT(ISERROR(SEARCH("High",K7)))</formula>
    </cfRule>
    <cfRule type="containsText" dxfId="451" priority="320" operator="containsText" text="Medium">
      <formula>NOT(ISERROR(SEARCH("Medium",K7)))</formula>
    </cfRule>
    <cfRule type="containsText" dxfId="450" priority="321" operator="containsText" text="Low-Mid">
      <formula>NOT(ISERROR(SEARCH("Low-Mid",K7)))</formula>
    </cfRule>
  </conditionalFormatting>
  <conditionalFormatting sqref="K9">
    <cfRule type="beginsWith" dxfId="445" priority="267" operator="beginsWith" text="5">
      <formula>LEFT(K9,LEN("5"))="5"</formula>
    </cfRule>
    <cfRule type="beginsWith" dxfId="444" priority="266" operator="beginsWith" text="NA">
      <formula>LEFT(K9,LEN("NA"))="NA"</formula>
    </cfRule>
  </conditionalFormatting>
  <conditionalFormatting sqref="K23">
    <cfRule type="cellIs" dxfId="443" priority="17" operator="between">
      <formula>4.5</formula>
      <formula>5.5</formula>
    </cfRule>
    <cfRule type="cellIs" dxfId="442" priority="18" operator="between">
      <formula>3.5</formula>
      <formula>4.4</formula>
    </cfRule>
    <cfRule type="cellIs" dxfId="441" priority="19" operator="between">
      <formula>2.5</formula>
      <formula>3.4</formula>
    </cfRule>
    <cfRule type="cellIs" dxfId="440" priority="20" operator="between">
      <formula>1.5</formula>
      <formula>2.4</formula>
    </cfRule>
    <cfRule type="cellIs" dxfId="439" priority="21" operator="between">
      <formula>0</formula>
      <formula>1.4</formula>
    </cfRule>
    <cfRule type="beginsWith" dxfId="438" priority="22" operator="beginsWith" text="5">
      <formula>LEFT(K23,LEN("5"))="5"</formula>
    </cfRule>
    <cfRule type="beginsWith" dxfId="437" priority="28" operator="beginsWith" text="4">
      <formula>LEFT(K23,LEN("4"))="4"</formula>
    </cfRule>
    <cfRule type="beginsWith" dxfId="436" priority="29" operator="beginsWith" text="3">
      <formula>LEFT(K23,LEN("3"))="3"</formula>
    </cfRule>
    <cfRule type="beginsWith" dxfId="435" priority="30" operator="beginsWith" text="2">
      <formula>LEFT(K23,LEN("2"))="2"</formula>
    </cfRule>
    <cfRule type="beginsWith" dxfId="434" priority="31" operator="beginsWith" text="1">
      <formula>LEFT(K23,LEN("1"))="1"</formula>
    </cfRule>
    <cfRule type="beginsWith" dxfId="433" priority="32" operator="beginsWith" text="NA">
      <formula>LEFT(K23,LEN("NA"))="NA"</formula>
    </cfRule>
    <cfRule type="beginsWith" dxfId="432" priority="23" operator="beginsWith" text="4">
      <formula>LEFT(K23,LEN("4"))="4"</formula>
    </cfRule>
    <cfRule type="beginsWith" dxfId="431" priority="24" operator="beginsWith" text="3">
      <formula>LEFT(K23,LEN("3"))="3"</formula>
    </cfRule>
    <cfRule type="beginsWith" dxfId="430" priority="26" operator="beginsWith" text="1">
      <formula>LEFT(K23,LEN("1"))="1"</formula>
    </cfRule>
    <cfRule type="beginsWith" dxfId="429" priority="25" operator="beginsWith" text="2">
      <formula>LEFT(K23,LEN("2"))="2"</formula>
    </cfRule>
    <cfRule type="beginsWith" dxfId="428" priority="27" operator="beginsWith" text="5">
      <formula>LEFT(K23,LEN("5"))="5"</formula>
    </cfRule>
  </conditionalFormatting>
  <conditionalFormatting sqref="K24">
    <cfRule type="containsText" dxfId="427" priority="297" operator="containsText" text="Low">
      <formula>NOT(ISERROR(SEARCH("Low",K24)))</formula>
    </cfRule>
    <cfRule type="containsText" dxfId="426" priority="296" operator="containsText" text="Low-Mid">
      <formula>NOT(ISERROR(SEARCH("Low-Mid",K24)))</formula>
    </cfRule>
    <cfRule type="containsText" dxfId="425" priority="295" operator="containsText" text="Medium">
      <formula>NOT(ISERROR(SEARCH("Medium",K24)))</formula>
    </cfRule>
    <cfRule type="containsText" dxfId="424" priority="293" operator="containsText" text="Mid-High">
      <formula>NOT(ISERROR(SEARCH("Mid-High",K24)))</formula>
    </cfRule>
    <cfRule type="containsText" dxfId="423" priority="294" operator="containsText" text="High">
      <formula>NOT(ISERROR(SEARCH("High",K24)))</formula>
    </cfRule>
  </conditionalFormatting>
  <conditionalFormatting sqref="K26">
    <cfRule type="beginsWith" dxfId="422" priority="106" operator="beginsWith" text="3">
      <formula>LEFT(K26,LEN("3"))="3"</formula>
    </cfRule>
    <cfRule type="beginsWith" dxfId="421" priority="108" operator="beginsWith" text="1">
      <formula>LEFT(K26,LEN("1"))="1"</formula>
    </cfRule>
    <cfRule type="beginsWith" dxfId="420" priority="107" operator="beginsWith" text="2">
      <formula>LEFT(K26,LEN("2"))="2"</formula>
    </cfRule>
    <cfRule type="beginsWith" dxfId="419" priority="105" operator="beginsWith" text="4">
      <formula>LEFT(K26,LEN("4"))="4"</formula>
    </cfRule>
    <cfRule type="beginsWith" dxfId="418" priority="104" operator="beginsWith" text="5">
      <formula>LEFT(K26,LEN("5"))="5"</formula>
    </cfRule>
    <cfRule type="beginsWith" dxfId="417" priority="103" operator="beginsWith" text="NA">
      <formula>LEFT(K26,LEN("NA"))="NA"</formula>
    </cfRule>
  </conditionalFormatting>
  <conditionalFormatting sqref="K39">
    <cfRule type="beginsWith" dxfId="416" priority="39" operator="beginsWith" text="4">
      <formula>LEFT(K39,LEN("4"))="4"</formula>
    </cfRule>
    <cfRule type="beginsWith" dxfId="415" priority="40" operator="beginsWith" text="3">
      <formula>LEFT(K39,LEN("3"))="3"</formula>
    </cfRule>
    <cfRule type="cellIs" dxfId="414" priority="34" operator="between">
      <formula>3.5</formula>
      <formula>4.4</formula>
    </cfRule>
    <cfRule type="beginsWith" dxfId="413" priority="41" operator="beginsWith" text="2">
      <formula>LEFT(K39,LEN("2"))="2"</formula>
    </cfRule>
    <cfRule type="beginsWith" dxfId="412" priority="43" operator="beginsWith" text="5">
      <formula>LEFT(K39,LEN("5"))="5"</formula>
    </cfRule>
    <cfRule type="beginsWith" dxfId="411" priority="44" operator="beginsWith" text="4">
      <formula>LEFT(K39,LEN("4"))="4"</formula>
    </cfRule>
    <cfRule type="beginsWith" dxfId="410" priority="45" operator="beginsWith" text="3">
      <formula>LEFT(K39,LEN("3"))="3"</formula>
    </cfRule>
    <cfRule type="beginsWith" dxfId="409" priority="46" operator="beginsWith" text="2">
      <formula>LEFT(K39,LEN("2"))="2"</formula>
    </cfRule>
    <cfRule type="beginsWith" dxfId="408" priority="47" operator="beginsWith" text="1">
      <formula>LEFT(K39,LEN("1"))="1"</formula>
    </cfRule>
    <cfRule type="beginsWith" dxfId="407" priority="48" operator="beginsWith" text="NA">
      <formula>LEFT(K39,LEN("NA"))="NA"</formula>
    </cfRule>
    <cfRule type="beginsWith" dxfId="406" priority="42" operator="beginsWith" text="1">
      <formula>LEFT(K39,LEN("1"))="1"</formula>
    </cfRule>
    <cfRule type="cellIs" dxfId="405" priority="33" operator="between">
      <formula>4.5</formula>
      <formula>5.5</formula>
    </cfRule>
    <cfRule type="cellIs" dxfId="404" priority="35" operator="between">
      <formula>2.5</formula>
      <formula>3.4</formula>
    </cfRule>
    <cfRule type="cellIs" dxfId="403" priority="36" operator="between">
      <formula>1.5</formula>
      <formula>2.4</formula>
    </cfRule>
    <cfRule type="cellIs" dxfId="402" priority="37" operator="between">
      <formula>0</formula>
      <formula>1.4</formula>
    </cfRule>
    <cfRule type="beginsWith" dxfId="401" priority="38" operator="beginsWith" text="5">
      <formula>LEFT(K39,LEN("5"))="5"</formula>
    </cfRule>
  </conditionalFormatting>
  <conditionalFormatting sqref="K40">
    <cfRule type="containsText" dxfId="400" priority="288" operator="containsText" text="Mid-High">
      <formula>NOT(ISERROR(SEARCH("Mid-High",K40)))</formula>
    </cfRule>
    <cfRule type="containsText" dxfId="399" priority="289" operator="containsText" text="High">
      <formula>NOT(ISERROR(SEARCH("High",K40)))</formula>
    </cfRule>
    <cfRule type="containsText" dxfId="398" priority="290" operator="containsText" text="Medium">
      <formula>NOT(ISERROR(SEARCH("Medium",K40)))</formula>
    </cfRule>
    <cfRule type="containsText" dxfId="397" priority="291" operator="containsText" text="Low-Mid">
      <formula>NOT(ISERROR(SEARCH("Low-Mid",K40)))</formula>
    </cfRule>
    <cfRule type="containsText" dxfId="396" priority="292" operator="containsText" text="Low">
      <formula>NOT(ISERROR(SEARCH("Low",K40)))</formula>
    </cfRule>
  </conditionalFormatting>
  <conditionalFormatting sqref="K42">
    <cfRule type="beginsWith" dxfId="395" priority="97" operator="beginsWith" text="NA">
      <formula>LEFT(K42,LEN("NA"))="NA"</formula>
    </cfRule>
    <cfRule type="beginsWith" dxfId="394" priority="98" operator="beginsWith" text="5">
      <formula>LEFT(K42,LEN("5"))="5"</formula>
    </cfRule>
    <cfRule type="beginsWith" dxfId="393" priority="99" operator="beginsWith" text="4">
      <formula>LEFT(K42,LEN("4"))="4"</formula>
    </cfRule>
    <cfRule type="beginsWith" dxfId="392" priority="100" operator="beginsWith" text="3">
      <formula>LEFT(K42,LEN("3"))="3"</formula>
    </cfRule>
    <cfRule type="beginsWith" dxfId="391" priority="101" operator="beginsWith" text="2">
      <formula>LEFT(K42,LEN("2"))="2"</formula>
    </cfRule>
    <cfRule type="beginsWith" dxfId="390" priority="102" operator="beginsWith" text="1">
      <formula>LEFT(K42,LEN("1"))="1"</formula>
    </cfRule>
  </conditionalFormatting>
  <dataValidations count="1">
    <dataValidation type="list" errorStyle="information" allowBlank="1" showInputMessage="1" showErrorMessage="1" errorTitle="Invalid maturity level score" error="Enter a number between 1 and 5 to represent your target maturity level score." sqref="K42 K26 K9" xr:uid="{1F76E07F-C804-4B59-9454-9B1AC17F0750}">
      <formula1>"1,1.5,2,2.5,3,3.5,4,4.5,5"</formula1>
    </dataValidation>
  </dataValidations>
  <hyperlinks>
    <hyperlink ref="O1" location="Contents!A1" display="Back to contents" xr:uid="{B53BBDE1-4843-41EE-8E4B-924F6C585C3B}"/>
    <hyperlink ref="O2" location="'Individual domain radar charts'!A58:A76" display="View Workforce radar chart" xr:uid="{54E6DB60-DDA3-48FA-B358-5458E84F0127}"/>
    <hyperlink ref="O23" location="Contents!A1" display="Back to contents" xr:uid="{BB6DD994-F28C-48AB-AB83-743F1EF6FF89}"/>
    <hyperlink ref="O24" location="'Individual domain radar charts'!A58:A76" display="Back to WF radar chart" xr:uid="{DB614812-B8BD-46E3-8290-40D3CC29CF1C}"/>
    <hyperlink ref="O39" location="Contents!A1" display="Back to contents" xr:uid="{C53E8A3F-CD09-4123-A8C8-6247D6CBF2F8}"/>
    <hyperlink ref="O40" location="'Individual domain radar charts'!A58:A76" display="Back to WF radar chart" xr:uid="{3DD231B6-827E-4BCD-885A-1663359199A8}"/>
    <hyperlink ref="O4" location="'CG improvement plan'!A1" display="Move to Clinical Goverancne Improvement Plan" xr:uid="{9BC5B219-F5EA-4CA1-A091-0568F3C98ABD}"/>
    <hyperlink ref="O26" location="'CG improvement plan'!A1" display="Move to Clinical Goverancne Improvement Plan" xr:uid="{D90FC959-0ABC-4B9A-967E-5F91A1045296}"/>
    <hyperlink ref="O42" location="'CG improvement plan'!A1" display="Move to Clinical Goverancne Improvement Plan" xr:uid="{8E4B0371-A212-421C-BCF7-134EFFC52FF4}"/>
  </hyperlinks>
  <pageMargins left="0.70866141732283472" right="0.70866141732283472" top="0.74803149606299213" bottom="0.74803149606299213" header="0.31496062992125984" footer="0.31496062992125984"/>
  <pageSetup paperSize="9" scale="40" fitToHeight="0" orientation="landscape" r:id="rId1"/>
  <headerFooter>
    <oddHeader>&amp;C&amp;"Arial,Bold"Clinical Governance Maturity Matrix</oddHeader>
    <oddFooter>&amp;L&amp;"Arial,Bold"WORKFORCE&amp;C&amp;A&amp;RPage &amp;P</oddFooter>
  </headerFooter>
  <legacyDrawing r:id="rId2"/>
  <extLst>
    <ext xmlns:x14="http://schemas.microsoft.com/office/spreadsheetml/2009/9/main" uri="{78C0D931-6437-407d-A8EE-F0AAD7539E65}">
      <x14:conditionalFormattings>
        <x14:conditionalFormatting xmlns:xm="http://schemas.microsoft.com/office/excel/2006/main">
          <x14:cfRule type="beginsWith" priority="271" operator="beginsWith" text="1" id="{255D3457-1C19-4F03-9A3D-C89F740B4CBF}">
            <xm:f>LEFT('Partnering with consumers'!K9,LEN("1"))="1"</xm:f>
            <x14:dxf>
              <fill>
                <patternFill>
                  <bgColor rgb="FFEA0000"/>
                </patternFill>
              </fill>
            </x14:dxf>
          </x14:cfRule>
          <x14:cfRule type="beginsWith" priority="270" operator="beginsWith" text="2" id="{11B32DE2-2F3F-4321-9CA9-251BA9E5ACC0}">
            <xm:f>LEFT('Partnering with consumers'!K9,LEN("2"))="2"</xm:f>
            <x14:dxf>
              <fill>
                <patternFill>
                  <bgColor rgb="FFFB8B03"/>
                </patternFill>
              </fill>
            </x14:dxf>
          </x14:cfRule>
          <x14:cfRule type="beginsWith" priority="269" operator="beginsWith" text="3" id="{4D2542B1-95F5-453C-AF82-88D8102399CF}">
            <xm:f>LEFT('Partnering with consumers'!K9,LEN("3"))="3"</xm:f>
            <x14:dxf>
              <fill>
                <patternFill>
                  <bgColor rgb="FFFFC000"/>
                </patternFill>
              </fill>
            </x14:dxf>
          </x14:cfRule>
          <x14:cfRule type="beginsWith" priority="268" operator="beginsWith" text="4" id="{CAD44D37-6BFA-40C5-B95F-966A26B6A586}">
            <xm:f>LEFT('Partnering with consumers'!K9,LEN("4"))="4"</xm:f>
            <x14:dxf>
              <fill>
                <patternFill>
                  <bgColor rgb="FF92D050"/>
                </patternFill>
              </fill>
            </x14:dxf>
          </x14:cfRule>
          <xm:sqref>K9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F093207-9482-42DF-BAD4-492788C899F8}">
          <x14:formula1>
            <xm:f>Workbook_Lists!$J$2:$J$7</xm:f>
          </x14:formula1>
          <xm:sqref>J47:J49 J31:J33 J14:J17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D51B5D"/>
    <pageSetUpPr fitToPage="1"/>
  </sheetPr>
  <dimension ref="A1:O61"/>
  <sheetViews>
    <sheetView showGridLines="0" zoomScale="70" zoomScaleNormal="70" workbookViewId="0">
      <selection activeCell="K6" sqref="K6"/>
    </sheetView>
  </sheetViews>
  <sheetFormatPr defaultColWidth="9.109375" defaultRowHeight="13.2"/>
  <cols>
    <col min="1" max="2" width="3.88671875" style="19" customWidth="1"/>
    <col min="3" max="3" width="17.44140625" style="19" customWidth="1"/>
    <col min="4" max="8" width="43.5546875" style="19" customWidth="1"/>
    <col min="9" max="9" width="2" style="19" customWidth="1"/>
    <col min="10" max="10" width="26.88671875" style="19" customWidth="1"/>
    <col min="11" max="11" width="23.109375" style="19" customWidth="1"/>
    <col min="12" max="12" width="29" style="19" customWidth="1"/>
    <col min="13" max="13" width="9.44140625" style="19" customWidth="1"/>
    <col min="14" max="14" width="3.88671875" style="19" customWidth="1"/>
    <col min="15" max="15" width="33" style="19" customWidth="1"/>
    <col min="16" max="18" width="3.88671875" style="19" customWidth="1"/>
    <col min="19" max="16384" width="9.109375" style="19"/>
  </cols>
  <sheetData>
    <row r="1" spans="1:15" s="47" customFormat="1" ht="28.35" customHeight="1">
      <c r="A1" s="501" t="s">
        <v>10</v>
      </c>
      <c r="B1" s="502"/>
      <c r="C1" s="502"/>
      <c r="D1" s="502"/>
      <c r="E1" s="502"/>
      <c r="F1" s="502"/>
      <c r="G1" s="502"/>
      <c r="H1" s="502"/>
      <c r="I1" s="502"/>
      <c r="J1" s="502"/>
      <c r="K1" s="502"/>
      <c r="L1" s="502"/>
      <c r="M1" s="502"/>
      <c r="N1" s="4"/>
    </row>
    <row r="2" spans="1:15" ht="32.25" customHeight="1">
      <c r="A2" s="54"/>
      <c r="B2" s="55"/>
      <c r="C2" s="497" t="s">
        <v>84</v>
      </c>
      <c r="D2" s="497"/>
      <c r="E2" s="497"/>
      <c r="F2" s="497"/>
      <c r="G2" s="497"/>
      <c r="H2" s="497"/>
      <c r="I2" s="497"/>
      <c r="J2" s="497"/>
      <c r="K2" s="497"/>
      <c r="L2" s="497"/>
      <c r="M2" s="497"/>
      <c r="N2" s="3"/>
    </row>
    <row r="3" spans="1:15" ht="6" customHeight="1">
      <c r="A3" s="34"/>
      <c r="B3" s="35"/>
      <c r="C3" s="35"/>
      <c r="D3" s="36"/>
      <c r="E3" s="36"/>
      <c r="F3" s="36"/>
      <c r="G3" s="36"/>
      <c r="H3" s="72"/>
      <c r="I3" s="72"/>
      <c r="J3" s="73"/>
      <c r="K3" s="73"/>
      <c r="L3" s="73"/>
      <c r="M3" s="73"/>
      <c r="N3" s="3"/>
      <c r="O3" s="3"/>
    </row>
    <row r="4" spans="1:15" s="23" customFormat="1" ht="24" customHeight="1">
      <c r="A4" s="446" t="s">
        <v>13</v>
      </c>
      <c r="B4" s="446"/>
      <c r="C4" s="446"/>
      <c r="D4" s="449" t="s">
        <v>707</v>
      </c>
      <c r="E4" s="482"/>
      <c r="F4" s="482"/>
      <c r="G4" s="482"/>
      <c r="H4" s="482"/>
      <c r="I4" s="74"/>
      <c r="J4" s="452" t="s">
        <v>14</v>
      </c>
      <c r="K4" s="453"/>
      <c r="L4" s="453"/>
      <c r="M4" s="454"/>
      <c r="N4" s="7"/>
      <c r="O4" s="7"/>
    </row>
    <row r="5" spans="1:15" s="23" customFormat="1" ht="5.0999999999999996" customHeight="1" thickBot="1">
      <c r="A5" s="447"/>
      <c r="B5" s="447"/>
      <c r="C5" s="447"/>
      <c r="D5" s="483"/>
      <c r="E5" s="483"/>
      <c r="F5" s="483"/>
      <c r="G5" s="483"/>
      <c r="H5" s="483"/>
      <c r="I5" s="74"/>
      <c r="J5" s="75"/>
      <c r="K5" s="75"/>
      <c r="L5" s="75"/>
      <c r="M5" s="75"/>
      <c r="N5" s="7"/>
      <c r="O5" s="7"/>
    </row>
    <row r="6" spans="1:15" s="23" customFormat="1" ht="30" customHeight="1" thickBot="1">
      <c r="A6" s="447"/>
      <c r="B6" s="447"/>
      <c r="C6" s="447"/>
      <c r="D6" s="483"/>
      <c r="E6" s="483"/>
      <c r="F6" s="483"/>
      <c r="G6" s="483"/>
      <c r="H6" s="483"/>
      <c r="I6" s="74"/>
      <c r="J6" s="37" t="s">
        <v>15</v>
      </c>
      <c r="K6" s="344" t="e">
        <f>'Workbook_Results Summary'!F39</f>
        <v>#DIV/0!</v>
      </c>
      <c r="L6" s="455" t="s">
        <v>16</v>
      </c>
      <c r="M6" s="456"/>
      <c r="N6" s="7"/>
      <c r="O6" s="327" t="s">
        <v>5</v>
      </c>
    </row>
    <row r="7" spans="1:15" s="23" customFormat="1" ht="30" customHeight="1" thickBot="1">
      <c r="A7" s="447"/>
      <c r="B7" s="447"/>
      <c r="C7" s="447"/>
      <c r="D7" s="483"/>
      <c r="E7" s="483"/>
      <c r="F7" s="483"/>
      <c r="G7" s="483"/>
      <c r="H7" s="483"/>
      <c r="I7" s="74"/>
      <c r="J7" s="38" t="s">
        <v>17</v>
      </c>
      <c r="K7" s="76" t="e">
        <f>_xlfn.TEXTAFTER(LOOKUP(ROUND(K6,0),{1,2,3,4,5},Workbook_Lists!$K$2:$K$6), " ",-1)</f>
        <v>#DIV/0!</v>
      </c>
      <c r="L7" s="456"/>
      <c r="M7" s="456"/>
      <c r="N7" s="7"/>
      <c r="O7" s="328" t="s">
        <v>741</v>
      </c>
    </row>
    <row r="8" spans="1:15" s="23" customFormat="1" ht="5.0999999999999996" customHeight="1" thickBot="1">
      <c r="A8" s="447"/>
      <c r="B8" s="447"/>
      <c r="C8" s="447"/>
      <c r="D8" s="483"/>
      <c r="E8" s="483"/>
      <c r="F8" s="483"/>
      <c r="G8" s="483"/>
      <c r="H8" s="483"/>
      <c r="I8" s="74"/>
      <c r="J8" s="75"/>
      <c r="K8" s="75"/>
      <c r="L8" s="73"/>
      <c r="M8" s="73"/>
      <c r="N8" s="7"/>
      <c r="O8" s="7"/>
    </row>
    <row r="9" spans="1:15" s="23" customFormat="1" ht="41.85" customHeight="1" thickBot="1">
      <c r="A9" s="448"/>
      <c r="B9" s="448"/>
      <c r="C9" s="448"/>
      <c r="D9" s="484"/>
      <c r="E9" s="484"/>
      <c r="F9" s="484"/>
      <c r="G9" s="484"/>
      <c r="H9" s="484"/>
      <c r="I9" s="74"/>
      <c r="J9" s="39" t="s">
        <v>18</v>
      </c>
      <c r="K9" s="324">
        <v>3</v>
      </c>
      <c r="L9" s="456" t="s">
        <v>19</v>
      </c>
      <c r="M9" s="456"/>
      <c r="N9" s="7"/>
      <c r="O9" s="337" t="s">
        <v>739</v>
      </c>
    </row>
    <row r="10" spans="1:15" s="23" customFormat="1" ht="5.0999999999999996" customHeight="1">
      <c r="A10" s="7"/>
      <c r="B10" s="7"/>
      <c r="C10" s="7"/>
      <c r="D10" s="7"/>
      <c r="E10" s="7"/>
      <c r="F10" s="7"/>
      <c r="G10" s="7"/>
      <c r="H10" s="7"/>
      <c r="I10" s="7"/>
      <c r="J10" s="7"/>
      <c r="K10" s="7"/>
      <c r="L10" s="75"/>
      <c r="M10" s="7"/>
      <c r="N10" s="7"/>
      <c r="O10" s="7"/>
    </row>
    <row r="11" spans="1:15" s="23" customFormat="1" ht="17.25" customHeight="1">
      <c r="A11" s="7"/>
      <c r="B11" s="7"/>
      <c r="C11" s="7"/>
      <c r="D11" s="437" t="s">
        <v>20</v>
      </c>
      <c r="E11" s="438"/>
      <c r="F11" s="438"/>
      <c r="G11" s="438"/>
      <c r="H11" s="438"/>
      <c r="I11" s="40"/>
      <c r="J11" s="41"/>
      <c r="K11" s="42"/>
      <c r="L11" s="42"/>
      <c r="M11" s="41"/>
      <c r="N11" s="7"/>
      <c r="O11" s="7"/>
    </row>
    <row r="12" spans="1:15" s="23" customFormat="1" ht="25.5" customHeight="1">
      <c r="A12" s="439" t="s">
        <v>683</v>
      </c>
      <c r="B12" s="439"/>
      <c r="C12" s="439"/>
      <c r="D12" s="61" t="str">
        <f>Workbook_Lists!$H$2</f>
        <v>1 - Low</v>
      </c>
      <c r="E12" s="63" t="str">
        <f>Workbook_Lists!$H$3</f>
        <v>2 - Low-Mid</v>
      </c>
      <c r="F12" s="65" t="str">
        <f>Workbook_Lists!$H$4</f>
        <v>3 - Medium</v>
      </c>
      <c r="G12" s="67" t="str">
        <f>Workbook_Lists!$H$5</f>
        <v>4 - Mid-High</v>
      </c>
      <c r="H12" s="43" t="str">
        <f>Workbook_Lists!$H$6</f>
        <v>5 - High</v>
      </c>
      <c r="I12" s="44"/>
      <c r="J12" s="440" t="s">
        <v>22</v>
      </c>
      <c r="K12" s="442" t="s">
        <v>23</v>
      </c>
      <c r="L12" s="442"/>
      <c r="M12" s="443"/>
      <c r="N12" s="7"/>
      <c r="O12" s="7"/>
    </row>
    <row r="13" spans="1:15" s="23" customFormat="1" ht="55.5" customHeight="1">
      <c r="A13" s="439"/>
      <c r="B13" s="439"/>
      <c r="C13" s="439"/>
      <c r="D13" s="62" t="s">
        <v>24</v>
      </c>
      <c r="E13" s="64" t="s">
        <v>25</v>
      </c>
      <c r="F13" s="66" t="s">
        <v>26</v>
      </c>
      <c r="G13" s="68" t="s">
        <v>27</v>
      </c>
      <c r="H13" s="45" t="s">
        <v>28</v>
      </c>
      <c r="I13" s="46"/>
      <c r="J13" s="441"/>
      <c r="K13" s="444"/>
      <c r="L13" s="444"/>
      <c r="M13" s="445"/>
      <c r="N13" s="7"/>
      <c r="O13" s="7"/>
    </row>
    <row r="14" spans="1:15" s="22" customFormat="1" ht="59.4" customHeight="1">
      <c r="A14" s="432" t="s">
        <v>85</v>
      </c>
      <c r="B14" s="433"/>
      <c r="C14" s="434"/>
      <c r="D14" s="71" t="s">
        <v>535</v>
      </c>
      <c r="E14" s="79" t="s">
        <v>536</v>
      </c>
      <c r="F14" s="79" t="s">
        <v>537</v>
      </c>
      <c r="G14" s="79" t="s">
        <v>538</v>
      </c>
      <c r="H14" s="80" t="s">
        <v>539</v>
      </c>
      <c r="I14" s="77"/>
      <c r="J14" s="78"/>
      <c r="K14" s="435"/>
      <c r="L14" s="435"/>
      <c r="M14" s="435"/>
      <c r="N14" s="6"/>
      <c r="O14" s="6"/>
    </row>
    <row r="15" spans="1:15" s="22" customFormat="1" ht="72.599999999999994" customHeight="1">
      <c r="A15" s="432" t="s">
        <v>86</v>
      </c>
      <c r="B15" s="433"/>
      <c r="C15" s="434"/>
      <c r="D15" s="71" t="s">
        <v>540</v>
      </c>
      <c r="E15" s="79" t="s">
        <v>541</v>
      </c>
      <c r="F15" s="79" t="s">
        <v>542</v>
      </c>
      <c r="G15" s="79" t="s">
        <v>543</v>
      </c>
      <c r="H15" s="80" t="s">
        <v>544</v>
      </c>
      <c r="I15" s="77"/>
      <c r="J15" s="78"/>
      <c r="K15" s="435"/>
      <c r="L15" s="435"/>
      <c r="M15" s="435"/>
      <c r="N15" s="6"/>
      <c r="O15" s="6"/>
    </row>
    <row r="16" spans="1:15" s="22" customFormat="1" ht="65.400000000000006" customHeight="1">
      <c r="A16" s="432" t="s">
        <v>87</v>
      </c>
      <c r="B16" s="433"/>
      <c r="C16" s="434"/>
      <c r="D16" s="71" t="s">
        <v>545</v>
      </c>
      <c r="E16" s="79" t="s">
        <v>546</v>
      </c>
      <c r="F16" s="79" t="s">
        <v>547</v>
      </c>
      <c r="G16" s="79" t="s">
        <v>548</v>
      </c>
      <c r="H16" s="80" t="s">
        <v>549</v>
      </c>
      <c r="I16" s="77"/>
      <c r="J16" s="78"/>
      <c r="K16" s="435"/>
      <c r="L16" s="435"/>
      <c r="M16" s="435"/>
      <c r="N16" s="6"/>
      <c r="O16" s="6"/>
    </row>
    <row r="17" spans="1:15" s="22" customFormat="1" ht="66" customHeight="1">
      <c r="A17" s="432" t="s">
        <v>88</v>
      </c>
      <c r="B17" s="433"/>
      <c r="C17" s="434"/>
      <c r="D17" s="71" t="s">
        <v>550</v>
      </c>
      <c r="E17" s="79" t="s">
        <v>551</v>
      </c>
      <c r="F17" s="79" t="s">
        <v>552</v>
      </c>
      <c r="G17" s="79" t="s">
        <v>553</v>
      </c>
      <c r="H17" s="80" t="s">
        <v>554</v>
      </c>
      <c r="I17" s="77"/>
      <c r="J17" s="78"/>
      <c r="K17" s="435"/>
      <c r="L17" s="435"/>
      <c r="M17" s="435"/>
    </row>
    <row r="18" spans="1:15" s="22" customFormat="1" ht="60" customHeight="1">
      <c r="A18" s="432" t="s">
        <v>89</v>
      </c>
      <c r="B18" s="433"/>
      <c r="C18" s="434"/>
      <c r="D18" s="71" t="s">
        <v>555</v>
      </c>
      <c r="E18" s="79" t="s">
        <v>556</v>
      </c>
      <c r="F18" s="79" t="s">
        <v>557</v>
      </c>
      <c r="G18" s="79" t="s">
        <v>558</v>
      </c>
      <c r="H18" s="80" t="s">
        <v>559</v>
      </c>
      <c r="I18" s="77"/>
      <c r="J18" s="78"/>
      <c r="K18" s="435"/>
      <c r="L18" s="435"/>
      <c r="M18" s="435"/>
    </row>
    <row r="20" spans="1:15" s="3" customFormat="1" ht="32.25" customHeight="1">
      <c r="A20" s="54"/>
      <c r="B20" s="55"/>
      <c r="C20" s="497" t="s">
        <v>90</v>
      </c>
      <c r="D20" s="497"/>
      <c r="E20" s="497"/>
      <c r="F20" s="497"/>
      <c r="G20" s="497"/>
      <c r="H20" s="497"/>
      <c r="I20" s="497"/>
      <c r="J20" s="497"/>
      <c r="K20" s="497"/>
      <c r="L20" s="497"/>
      <c r="M20" s="497"/>
    </row>
    <row r="21" spans="1:15" s="3" customFormat="1" ht="6" customHeight="1">
      <c r="A21" s="34"/>
      <c r="B21" s="35"/>
      <c r="C21" s="60"/>
      <c r="D21" s="36"/>
      <c r="E21" s="36"/>
      <c r="F21" s="36"/>
      <c r="G21" s="36"/>
      <c r="H21" s="72"/>
      <c r="I21" s="72"/>
      <c r="J21" s="73"/>
      <c r="K21" s="73"/>
      <c r="L21" s="73"/>
      <c r="M21" s="73"/>
    </row>
    <row r="22" spans="1:15" s="7" customFormat="1" ht="24" customHeight="1">
      <c r="A22" s="446" t="s">
        <v>13</v>
      </c>
      <c r="B22" s="446"/>
      <c r="C22" s="446"/>
      <c r="D22" s="449" t="s">
        <v>708</v>
      </c>
      <c r="E22" s="482"/>
      <c r="F22" s="482"/>
      <c r="G22" s="482"/>
      <c r="H22" s="482"/>
      <c r="I22" s="74"/>
      <c r="J22" s="452" t="s">
        <v>14</v>
      </c>
      <c r="K22" s="453"/>
      <c r="L22" s="453"/>
      <c r="M22" s="454"/>
    </row>
    <row r="23" spans="1:15" s="7" customFormat="1" ht="5.0999999999999996" customHeight="1" thickBot="1">
      <c r="A23" s="447"/>
      <c r="B23" s="447"/>
      <c r="C23" s="447"/>
      <c r="D23" s="483"/>
      <c r="E23" s="483"/>
      <c r="F23" s="483"/>
      <c r="G23" s="483"/>
      <c r="H23" s="483"/>
      <c r="I23" s="74"/>
      <c r="J23" s="75"/>
      <c r="K23" s="75"/>
      <c r="L23" s="75"/>
      <c r="M23" s="75"/>
    </row>
    <row r="24" spans="1:15" s="7" customFormat="1" ht="38.85" customHeight="1" thickBot="1">
      <c r="A24" s="447"/>
      <c r="B24" s="447"/>
      <c r="C24" s="447"/>
      <c r="D24" s="483"/>
      <c r="E24" s="483"/>
      <c r="F24" s="483"/>
      <c r="G24" s="483"/>
      <c r="H24" s="483"/>
      <c r="I24" s="74"/>
      <c r="J24" s="37" t="s">
        <v>15</v>
      </c>
      <c r="K24" s="344" t="e">
        <f>'Workbook_Results Summary'!F44</f>
        <v>#DIV/0!</v>
      </c>
      <c r="L24" s="455" t="s">
        <v>16</v>
      </c>
      <c r="M24" s="456"/>
      <c r="O24" s="327" t="s">
        <v>5</v>
      </c>
    </row>
    <row r="25" spans="1:15" s="7" customFormat="1" ht="38.85" customHeight="1" thickBot="1">
      <c r="A25" s="447"/>
      <c r="B25" s="447"/>
      <c r="C25" s="447"/>
      <c r="D25" s="483"/>
      <c r="E25" s="483"/>
      <c r="F25" s="483"/>
      <c r="G25" s="483"/>
      <c r="H25" s="483"/>
      <c r="I25" s="74"/>
      <c r="J25" s="38" t="s">
        <v>17</v>
      </c>
      <c r="K25" s="76" t="e">
        <f>_xlfn.TEXTAFTER(LOOKUP(ROUND(K24,0),{1,2,3,4,5},Workbook_Lists!$K$2:$K$6), " ",-1)</f>
        <v>#DIV/0!</v>
      </c>
      <c r="L25" s="456"/>
      <c r="M25" s="456"/>
      <c r="O25" s="328" t="str">
        <f>'Risk management '!$O$7</f>
        <v>View Risk management radar chart</v>
      </c>
    </row>
    <row r="26" spans="1:15" s="7" customFormat="1" ht="5.0999999999999996" customHeight="1" thickBot="1">
      <c r="A26" s="447"/>
      <c r="B26" s="447"/>
      <c r="C26" s="447"/>
      <c r="D26" s="483"/>
      <c r="E26" s="483"/>
      <c r="F26" s="483"/>
      <c r="G26" s="483"/>
      <c r="H26" s="483"/>
      <c r="I26" s="74"/>
      <c r="J26" s="75"/>
      <c r="K26" s="75"/>
      <c r="L26" s="73"/>
      <c r="M26" s="73"/>
    </row>
    <row r="27" spans="1:15" s="7" customFormat="1" ht="51.6" customHeight="1" thickBot="1">
      <c r="A27" s="448"/>
      <c r="B27" s="448"/>
      <c r="C27" s="448"/>
      <c r="D27" s="484"/>
      <c r="E27" s="484"/>
      <c r="F27" s="484"/>
      <c r="G27" s="484"/>
      <c r="H27" s="484"/>
      <c r="I27" s="74"/>
      <c r="J27" s="39" t="s">
        <v>18</v>
      </c>
      <c r="K27" s="324">
        <v>3</v>
      </c>
      <c r="L27" s="456" t="s">
        <v>19</v>
      </c>
      <c r="M27" s="456"/>
      <c r="O27" s="337" t="s">
        <v>739</v>
      </c>
    </row>
    <row r="28" spans="1:15" s="7" customFormat="1" ht="5.0999999999999996" customHeight="1">
      <c r="L28" s="75"/>
    </row>
    <row r="29" spans="1:15" s="7" customFormat="1" ht="17.25" customHeight="1">
      <c r="D29" s="437" t="s">
        <v>20</v>
      </c>
      <c r="E29" s="438"/>
      <c r="F29" s="438"/>
      <c r="G29" s="438"/>
      <c r="H29" s="438"/>
      <c r="I29" s="40"/>
      <c r="J29" s="41"/>
      <c r="K29" s="42"/>
      <c r="L29" s="42"/>
      <c r="M29" s="41"/>
    </row>
    <row r="30" spans="1:15" s="7" customFormat="1" ht="25.5" customHeight="1">
      <c r="A30" s="439" t="s">
        <v>683</v>
      </c>
      <c r="B30" s="439"/>
      <c r="C30" s="439"/>
      <c r="D30" s="61" t="str">
        <f>Workbook_Lists!$H$2</f>
        <v>1 - Low</v>
      </c>
      <c r="E30" s="63" t="str">
        <f>Workbook_Lists!$H$3</f>
        <v>2 - Low-Mid</v>
      </c>
      <c r="F30" s="65" t="str">
        <f>Workbook_Lists!$H$4</f>
        <v>3 - Medium</v>
      </c>
      <c r="G30" s="67" t="str">
        <f>Workbook_Lists!$H$5</f>
        <v>4 - Mid-High</v>
      </c>
      <c r="H30" s="43" t="str">
        <f>Workbook_Lists!$H$6</f>
        <v>5 - High</v>
      </c>
      <c r="I30" s="44"/>
      <c r="J30" s="440" t="s">
        <v>22</v>
      </c>
      <c r="K30" s="442" t="s">
        <v>23</v>
      </c>
      <c r="L30" s="442"/>
      <c r="M30" s="443"/>
    </row>
    <row r="31" spans="1:15" s="7" customFormat="1" ht="55.5" customHeight="1">
      <c r="A31" s="439"/>
      <c r="B31" s="439"/>
      <c r="C31" s="439"/>
      <c r="D31" s="62" t="s">
        <v>24</v>
      </c>
      <c r="E31" s="64" t="s">
        <v>25</v>
      </c>
      <c r="F31" s="66" t="s">
        <v>26</v>
      </c>
      <c r="G31" s="68" t="s">
        <v>27</v>
      </c>
      <c r="H31" s="45" t="s">
        <v>28</v>
      </c>
      <c r="I31" s="46"/>
      <c r="J31" s="441"/>
      <c r="K31" s="444"/>
      <c r="L31" s="444"/>
      <c r="M31" s="445"/>
    </row>
    <row r="32" spans="1:15" s="6" customFormat="1" ht="66.599999999999994" customHeight="1">
      <c r="A32" s="432" t="s">
        <v>91</v>
      </c>
      <c r="B32" s="433"/>
      <c r="C32" s="434"/>
      <c r="D32" s="71" t="s">
        <v>562</v>
      </c>
      <c r="E32" s="79" t="s">
        <v>563</v>
      </c>
      <c r="F32" s="79" t="s">
        <v>564</v>
      </c>
      <c r="G32" s="79" t="s">
        <v>565</v>
      </c>
      <c r="H32" s="80" t="s">
        <v>566</v>
      </c>
      <c r="I32" s="77"/>
      <c r="J32" s="78"/>
      <c r="K32" s="435"/>
      <c r="L32" s="435"/>
      <c r="M32" s="435"/>
    </row>
    <row r="33" spans="1:15" s="6" customFormat="1" ht="69.599999999999994" customHeight="1">
      <c r="A33" s="432" t="s">
        <v>92</v>
      </c>
      <c r="B33" s="433"/>
      <c r="C33" s="434"/>
      <c r="D33" s="71" t="s">
        <v>567</v>
      </c>
      <c r="E33" s="79" t="s">
        <v>568</v>
      </c>
      <c r="F33" s="79" t="s">
        <v>569</v>
      </c>
      <c r="G33" s="79" t="s">
        <v>570</v>
      </c>
      <c r="H33" s="80" t="s">
        <v>571</v>
      </c>
      <c r="I33" s="77"/>
      <c r="J33" s="78"/>
      <c r="K33" s="498"/>
      <c r="L33" s="499"/>
      <c r="M33" s="500"/>
    </row>
    <row r="34" spans="1:15" s="6" customFormat="1" ht="66.599999999999994" customHeight="1">
      <c r="A34" s="432" t="s">
        <v>93</v>
      </c>
      <c r="B34" s="433"/>
      <c r="C34" s="434"/>
      <c r="D34" s="71" t="s">
        <v>572</v>
      </c>
      <c r="E34" s="79" t="s">
        <v>573</v>
      </c>
      <c r="F34" s="79" t="s">
        <v>574</v>
      </c>
      <c r="G34" s="79" t="s">
        <v>575</v>
      </c>
      <c r="H34" s="80" t="s">
        <v>576</v>
      </c>
      <c r="I34" s="77"/>
      <c r="J34" s="78"/>
      <c r="K34" s="435"/>
      <c r="L34" s="435"/>
      <c r="M34" s="435"/>
    </row>
    <row r="35" spans="1:15" s="6" customFormat="1" ht="68.099999999999994" customHeight="1">
      <c r="A35" s="432" t="s">
        <v>94</v>
      </c>
      <c r="B35" s="433"/>
      <c r="C35" s="434"/>
      <c r="D35" s="71" t="s">
        <v>577</v>
      </c>
      <c r="E35" s="79" t="s">
        <v>578</v>
      </c>
      <c r="F35" s="79" t="s">
        <v>579</v>
      </c>
      <c r="G35" s="79" t="s">
        <v>580</v>
      </c>
      <c r="H35" s="80" t="s">
        <v>581</v>
      </c>
      <c r="I35" s="77"/>
      <c r="J35" s="78"/>
      <c r="K35" s="435"/>
      <c r="L35" s="435"/>
      <c r="M35" s="435"/>
    </row>
    <row r="37" spans="1:15" ht="32.25" customHeight="1">
      <c r="A37" s="54"/>
      <c r="B37" s="55"/>
      <c r="C37" s="497" t="s">
        <v>95</v>
      </c>
      <c r="D37" s="497"/>
      <c r="E37" s="497"/>
      <c r="F37" s="497"/>
      <c r="G37" s="497"/>
      <c r="H37" s="497"/>
      <c r="I37" s="497"/>
      <c r="J37" s="497"/>
      <c r="K37" s="497"/>
      <c r="L37" s="497"/>
      <c r="M37" s="497"/>
      <c r="N37" s="3"/>
      <c r="O37" s="3"/>
    </row>
    <row r="38" spans="1:15" ht="6" customHeight="1">
      <c r="A38" s="34"/>
      <c r="B38" s="35"/>
      <c r="C38" s="60"/>
      <c r="D38" s="36"/>
      <c r="E38" s="36"/>
      <c r="F38" s="36"/>
      <c r="G38" s="36"/>
      <c r="H38" s="72"/>
      <c r="I38" s="72"/>
      <c r="J38" s="73"/>
      <c r="K38" s="73"/>
      <c r="L38" s="73"/>
      <c r="M38" s="73"/>
      <c r="N38" s="3"/>
      <c r="O38" s="3"/>
    </row>
    <row r="39" spans="1:15" s="23" customFormat="1" ht="24" customHeight="1">
      <c r="A39" s="446" t="s">
        <v>13</v>
      </c>
      <c r="B39" s="446"/>
      <c r="C39" s="446"/>
      <c r="D39" s="449" t="s">
        <v>709</v>
      </c>
      <c r="E39" s="449"/>
      <c r="F39" s="449"/>
      <c r="G39" s="449"/>
      <c r="H39" s="449"/>
      <c r="I39" s="74"/>
      <c r="J39" s="452" t="s">
        <v>14</v>
      </c>
      <c r="K39" s="453"/>
      <c r="L39" s="453"/>
      <c r="M39" s="454"/>
      <c r="N39" s="7"/>
      <c r="O39" s="7"/>
    </row>
    <row r="40" spans="1:15" s="23" customFormat="1" ht="5.0999999999999996" customHeight="1" thickBot="1">
      <c r="A40" s="447"/>
      <c r="B40" s="447"/>
      <c r="C40" s="447"/>
      <c r="D40" s="450"/>
      <c r="E40" s="450"/>
      <c r="F40" s="450"/>
      <c r="G40" s="450"/>
      <c r="H40" s="450"/>
      <c r="I40" s="74"/>
      <c r="J40" s="75"/>
      <c r="K40" s="75"/>
      <c r="L40" s="75"/>
      <c r="M40" s="75"/>
      <c r="N40" s="7"/>
      <c r="O40" s="7"/>
    </row>
    <row r="41" spans="1:15" s="23" customFormat="1" ht="38.85" customHeight="1" thickBot="1">
      <c r="A41" s="447"/>
      <c r="B41" s="447"/>
      <c r="C41" s="447"/>
      <c r="D41" s="450"/>
      <c r="E41" s="450"/>
      <c r="F41" s="450"/>
      <c r="G41" s="450"/>
      <c r="H41" s="450"/>
      <c r="I41" s="74"/>
      <c r="J41" s="37" t="s">
        <v>15</v>
      </c>
      <c r="K41" s="344" t="e">
        <f>'Workbook_Results Summary'!F48</f>
        <v>#DIV/0!</v>
      </c>
      <c r="L41" s="455" t="s">
        <v>16</v>
      </c>
      <c r="M41" s="456"/>
      <c r="N41" s="7"/>
      <c r="O41" s="327" t="s">
        <v>5</v>
      </c>
    </row>
    <row r="42" spans="1:15" s="23" customFormat="1" ht="38.85" customHeight="1" thickBot="1">
      <c r="A42" s="447"/>
      <c r="B42" s="447"/>
      <c r="C42" s="447"/>
      <c r="D42" s="450"/>
      <c r="E42" s="450"/>
      <c r="F42" s="450"/>
      <c r="G42" s="450"/>
      <c r="H42" s="450"/>
      <c r="I42" s="74"/>
      <c r="J42" s="38" t="s">
        <v>17</v>
      </c>
      <c r="K42" s="76" t="e">
        <f>_xlfn.TEXTAFTER(LOOKUP(ROUND(K41,0),{1,2,3,4,5},Workbook_Lists!$K$2:$K$6), " ",-1)</f>
        <v>#DIV/0!</v>
      </c>
      <c r="L42" s="456"/>
      <c r="M42" s="456"/>
      <c r="N42" s="7"/>
      <c r="O42" s="328" t="str">
        <f>'Risk management '!$O$7</f>
        <v>View Risk management radar chart</v>
      </c>
    </row>
    <row r="43" spans="1:15" s="23" customFormat="1" ht="5.0999999999999996" customHeight="1" thickBot="1">
      <c r="A43" s="447"/>
      <c r="B43" s="447"/>
      <c r="C43" s="447"/>
      <c r="D43" s="450"/>
      <c r="E43" s="450"/>
      <c r="F43" s="450"/>
      <c r="G43" s="450"/>
      <c r="H43" s="450"/>
      <c r="I43" s="74"/>
      <c r="J43" s="75"/>
      <c r="K43" s="75"/>
      <c r="L43" s="73"/>
      <c r="M43" s="73"/>
      <c r="N43" s="7"/>
      <c r="O43" s="7"/>
    </row>
    <row r="44" spans="1:15" s="23" customFormat="1" ht="89.4" customHeight="1" thickBot="1">
      <c r="A44" s="448"/>
      <c r="B44" s="448"/>
      <c r="C44" s="448"/>
      <c r="D44" s="451"/>
      <c r="E44" s="451"/>
      <c r="F44" s="451"/>
      <c r="G44" s="451"/>
      <c r="H44" s="451"/>
      <c r="I44" s="74"/>
      <c r="J44" s="39" t="s">
        <v>18</v>
      </c>
      <c r="K44" s="324">
        <v>3</v>
      </c>
      <c r="L44" s="456" t="s">
        <v>19</v>
      </c>
      <c r="M44" s="456"/>
      <c r="N44" s="7"/>
      <c r="O44" s="337" t="s">
        <v>739</v>
      </c>
    </row>
    <row r="45" spans="1:15" s="23" customFormat="1" ht="5.0999999999999996" customHeight="1">
      <c r="A45" s="7"/>
      <c r="B45" s="7"/>
      <c r="C45" s="7"/>
      <c r="D45" s="7"/>
      <c r="E45" s="7"/>
      <c r="F45" s="7"/>
      <c r="G45" s="7"/>
      <c r="H45" s="7"/>
      <c r="I45" s="7"/>
      <c r="J45" s="7"/>
      <c r="K45" s="7"/>
      <c r="L45" s="75"/>
      <c r="M45" s="7"/>
      <c r="N45" s="7"/>
      <c r="O45" s="7"/>
    </row>
    <row r="46" spans="1:15" s="23" customFormat="1" ht="17.25" customHeight="1">
      <c r="A46" s="7"/>
      <c r="B46" s="7"/>
      <c r="C46" s="7"/>
      <c r="D46" s="437" t="s">
        <v>20</v>
      </c>
      <c r="E46" s="438"/>
      <c r="F46" s="438"/>
      <c r="G46" s="438"/>
      <c r="H46" s="438"/>
      <c r="I46" s="40"/>
      <c r="J46" s="41"/>
      <c r="K46" s="42"/>
      <c r="L46" s="42"/>
      <c r="M46" s="41"/>
      <c r="N46" s="7"/>
      <c r="O46" s="7"/>
    </row>
    <row r="47" spans="1:15" s="23" customFormat="1" ht="25.5" customHeight="1">
      <c r="A47" s="439" t="s">
        <v>683</v>
      </c>
      <c r="B47" s="439"/>
      <c r="C47" s="439"/>
      <c r="D47" s="61" t="str">
        <f>Workbook_Lists!$H$2</f>
        <v>1 - Low</v>
      </c>
      <c r="E47" s="63" t="str">
        <f>Workbook_Lists!$H$3</f>
        <v>2 - Low-Mid</v>
      </c>
      <c r="F47" s="65" t="str">
        <f>Workbook_Lists!$H$4</f>
        <v>3 - Medium</v>
      </c>
      <c r="G47" s="67" t="str">
        <f>Workbook_Lists!$H$5</f>
        <v>4 - Mid-High</v>
      </c>
      <c r="H47" s="43" t="str">
        <f>Workbook_Lists!$H$6</f>
        <v>5 - High</v>
      </c>
      <c r="I47" s="44"/>
      <c r="J47" s="440" t="s">
        <v>22</v>
      </c>
      <c r="K47" s="442" t="s">
        <v>23</v>
      </c>
      <c r="L47" s="442"/>
      <c r="M47" s="443"/>
      <c r="N47" s="7"/>
      <c r="O47" s="7"/>
    </row>
    <row r="48" spans="1:15" s="23" customFormat="1" ht="55.5" customHeight="1">
      <c r="A48" s="439"/>
      <c r="B48" s="439"/>
      <c r="C48" s="439"/>
      <c r="D48" s="62" t="s">
        <v>24</v>
      </c>
      <c r="E48" s="64" t="s">
        <v>25</v>
      </c>
      <c r="F48" s="66" t="s">
        <v>26</v>
      </c>
      <c r="G48" s="68" t="s">
        <v>27</v>
      </c>
      <c r="H48" s="45" t="s">
        <v>28</v>
      </c>
      <c r="I48" s="46"/>
      <c r="J48" s="441"/>
      <c r="K48" s="444"/>
      <c r="L48" s="444"/>
      <c r="M48" s="445"/>
      <c r="N48" s="7"/>
      <c r="O48" s="7"/>
    </row>
    <row r="49" spans="1:15" s="22" customFormat="1" ht="78" customHeight="1">
      <c r="A49" s="432" t="s">
        <v>96</v>
      </c>
      <c r="B49" s="433"/>
      <c r="C49" s="434"/>
      <c r="D49" s="71" t="s">
        <v>594</v>
      </c>
      <c r="E49" s="79" t="s">
        <v>595</v>
      </c>
      <c r="F49" s="79" t="s">
        <v>596</v>
      </c>
      <c r="G49" s="79" t="s">
        <v>597</v>
      </c>
      <c r="H49" s="80" t="s">
        <v>598</v>
      </c>
      <c r="I49" s="77"/>
      <c r="J49" s="78"/>
      <c r="K49" s="435"/>
      <c r="L49" s="435"/>
      <c r="M49" s="435"/>
      <c r="N49" s="6"/>
      <c r="O49" s="6"/>
    </row>
    <row r="50" spans="1:15" s="22" customFormat="1" ht="78" customHeight="1">
      <c r="A50" s="432" t="s">
        <v>97</v>
      </c>
      <c r="B50" s="433"/>
      <c r="C50" s="434"/>
      <c r="D50" s="71" t="s">
        <v>599</v>
      </c>
      <c r="E50" s="79" t="s">
        <v>600</v>
      </c>
      <c r="F50" s="79" t="s">
        <v>601</v>
      </c>
      <c r="G50" s="79" t="s">
        <v>602</v>
      </c>
      <c r="H50" s="80" t="s">
        <v>603</v>
      </c>
      <c r="I50" s="77"/>
      <c r="J50" s="78"/>
      <c r="K50" s="435"/>
      <c r="L50" s="435"/>
      <c r="M50" s="435"/>
      <c r="N50" s="6"/>
      <c r="O50" s="6"/>
    </row>
    <row r="51" spans="1:15" s="22" customFormat="1" ht="83.4" customHeight="1">
      <c r="A51" s="432" t="s">
        <v>98</v>
      </c>
      <c r="B51" s="433"/>
      <c r="C51" s="434"/>
      <c r="D51" s="71" t="s">
        <v>604</v>
      </c>
      <c r="E51" s="79" t="s">
        <v>605</v>
      </c>
      <c r="F51" s="79" t="s">
        <v>606</v>
      </c>
      <c r="G51" s="79" t="s">
        <v>607</v>
      </c>
      <c r="H51" s="80" t="s">
        <v>608</v>
      </c>
      <c r="I51" s="77"/>
      <c r="J51" s="78"/>
      <c r="K51" s="435"/>
      <c r="L51" s="435"/>
      <c r="M51" s="435"/>
      <c r="N51" s="6"/>
      <c r="O51" s="6"/>
    </row>
    <row r="52" spans="1:15" s="6" customFormat="1" ht="57.6" customHeight="1">
      <c r="A52" s="432" t="s">
        <v>99</v>
      </c>
      <c r="B52" s="433"/>
      <c r="C52" s="434"/>
      <c r="D52" s="71" t="s">
        <v>609</v>
      </c>
      <c r="E52" s="79" t="s">
        <v>610</v>
      </c>
      <c r="F52" s="79" t="s">
        <v>611</v>
      </c>
      <c r="G52" s="247" t="s">
        <v>612</v>
      </c>
      <c r="H52" s="80" t="s">
        <v>613</v>
      </c>
      <c r="I52" s="77"/>
      <c r="J52" s="78"/>
      <c r="K52" s="435"/>
      <c r="L52" s="435"/>
      <c r="M52" s="435"/>
    </row>
    <row r="53" spans="1:15" s="6" customFormat="1" ht="68.099999999999994" customHeight="1">
      <c r="A53" s="432" t="s">
        <v>100</v>
      </c>
      <c r="B53" s="433"/>
      <c r="C53" s="434"/>
      <c r="D53" s="71" t="s">
        <v>614</v>
      </c>
      <c r="E53" s="79" t="s">
        <v>615</v>
      </c>
      <c r="F53" s="79" t="s">
        <v>616</v>
      </c>
      <c r="G53" s="247" t="s">
        <v>617</v>
      </c>
      <c r="H53" s="80" t="s">
        <v>618</v>
      </c>
      <c r="I53" s="77"/>
      <c r="J53" s="78"/>
      <c r="K53" s="435"/>
      <c r="L53" s="435"/>
      <c r="M53" s="435"/>
    </row>
    <row r="61" spans="1:15">
      <c r="A61" s="3"/>
      <c r="B61" s="3"/>
      <c r="C61" s="3"/>
      <c r="D61" s="167"/>
      <c r="E61" s="3"/>
      <c r="F61" s="3"/>
      <c r="G61" s="3"/>
      <c r="H61" s="3"/>
      <c r="I61" s="3"/>
      <c r="J61" s="3"/>
      <c r="K61" s="3"/>
      <c r="L61" s="3"/>
      <c r="M61" s="3"/>
      <c r="N61" s="3"/>
      <c r="O61" s="3"/>
    </row>
  </sheetData>
  <mergeCells count="59">
    <mergeCell ref="A18:C18"/>
    <mergeCell ref="K18:M18"/>
    <mergeCell ref="A15:C15"/>
    <mergeCell ref="K15:M15"/>
    <mergeCell ref="A16:C16"/>
    <mergeCell ref="K16:M16"/>
    <mergeCell ref="A17:C17"/>
    <mergeCell ref="K17:M17"/>
    <mergeCell ref="D11:H11"/>
    <mergeCell ref="A12:C13"/>
    <mergeCell ref="J12:J13"/>
    <mergeCell ref="K12:M13"/>
    <mergeCell ref="A14:C14"/>
    <mergeCell ref="K14:M14"/>
    <mergeCell ref="A1:M1"/>
    <mergeCell ref="A4:C9"/>
    <mergeCell ref="D4:H9"/>
    <mergeCell ref="J4:M4"/>
    <mergeCell ref="L6:M7"/>
    <mergeCell ref="L9:M9"/>
    <mergeCell ref="C2:M2"/>
    <mergeCell ref="C20:M20"/>
    <mergeCell ref="A22:C27"/>
    <mergeCell ref="D22:H27"/>
    <mergeCell ref="J22:M22"/>
    <mergeCell ref="L24:M25"/>
    <mergeCell ref="L27:M27"/>
    <mergeCell ref="D29:H29"/>
    <mergeCell ref="A30:C31"/>
    <mergeCell ref="J30:J31"/>
    <mergeCell ref="K30:M31"/>
    <mergeCell ref="A32:C32"/>
    <mergeCell ref="K32:M32"/>
    <mergeCell ref="A33:C33"/>
    <mergeCell ref="K33:M33"/>
    <mergeCell ref="A34:C34"/>
    <mergeCell ref="K34:M34"/>
    <mergeCell ref="A35:C35"/>
    <mergeCell ref="K35:M35"/>
    <mergeCell ref="C37:M37"/>
    <mergeCell ref="A39:C44"/>
    <mergeCell ref="D39:H44"/>
    <mergeCell ref="J39:M39"/>
    <mergeCell ref="L41:M42"/>
    <mergeCell ref="L44:M44"/>
    <mergeCell ref="D46:H46"/>
    <mergeCell ref="A47:C48"/>
    <mergeCell ref="J47:J48"/>
    <mergeCell ref="K47:M48"/>
    <mergeCell ref="A49:C49"/>
    <mergeCell ref="K49:M49"/>
    <mergeCell ref="A53:C53"/>
    <mergeCell ref="K53:M53"/>
    <mergeCell ref="A50:C50"/>
    <mergeCell ref="K50:M50"/>
    <mergeCell ref="A51:C51"/>
    <mergeCell ref="K51:M51"/>
    <mergeCell ref="A52:C52"/>
    <mergeCell ref="K52:M52"/>
  </mergeCells>
  <conditionalFormatting sqref="A12:C18">
    <cfRule type="beginsWith" dxfId="389" priority="115" operator="beginsWith" text="NA">
      <formula>LEFT(A12,LEN("NA"))="NA"</formula>
    </cfRule>
  </conditionalFormatting>
  <conditionalFormatting sqref="A30:C35">
    <cfRule type="beginsWith" dxfId="388" priority="116" operator="beginsWith" text="NA">
      <formula>LEFT(A30,LEN("NA"))="NA"</formula>
    </cfRule>
  </conditionalFormatting>
  <conditionalFormatting sqref="A47:C53">
    <cfRule type="beginsWith" dxfId="387" priority="117" operator="beginsWith" text="NA">
      <formula>LEFT(A47,LEN("NA"))="NA"</formula>
    </cfRule>
  </conditionalFormatting>
  <conditionalFormatting sqref="D14:D18">
    <cfRule type="expression" dxfId="386" priority="171">
      <formula>$J14 = "1 - Low"</formula>
    </cfRule>
  </conditionalFormatting>
  <conditionalFormatting sqref="D32:D35">
    <cfRule type="expression" dxfId="385" priority="165">
      <formula>$J32 = "1 - Low"</formula>
    </cfRule>
  </conditionalFormatting>
  <conditionalFormatting sqref="D49:D53">
    <cfRule type="expression" dxfId="384" priority="159">
      <formula>$J49 = "1 - Low"</formula>
    </cfRule>
  </conditionalFormatting>
  <conditionalFormatting sqref="D14:H18">
    <cfRule type="expression" dxfId="383" priority="166">
      <formula>$J14 = "NA"</formula>
    </cfRule>
  </conditionalFormatting>
  <conditionalFormatting sqref="D32:H35">
    <cfRule type="expression" dxfId="382" priority="160">
      <formula>$J32 = "NA"</formula>
    </cfRule>
  </conditionalFormatting>
  <conditionalFormatting sqref="D49:H53">
    <cfRule type="expression" dxfId="381" priority="154">
      <formula>$J49 = "NA"</formula>
    </cfRule>
  </conditionalFormatting>
  <conditionalFormatting sqref="E14:E18">
    <cfRule type="expression" dxfId="380" priority="170">
      <formula>$J14 = "2 - Low-Mid"</formula>
    </cfRule>
  </conditionalFormatting>
  <conditionalFormatting sqref="E32:E35">
    <cfRule type="expression" dxfId="379" priority="164">
      <formula>$J32 = "2 - Low-Mid"</formula>
    </cfRule>
  </conditionalFormatting>
  <conditionalFormatting sqref="E49:E53">
    <cfRule type="expression" dxfId="378" priority="158">
      <formula>$J49 = "2 - Low-Mid"</formula>
    </cfRule>
  </conditionalFormatting>
  <conditionalFormatting sqref="F14:F18">
    <cfRule type="expression" dxfId="377" priority="169">
      <formula>$J14 = "3 - Medium"</formula>
    </cfRule>
  </conditionalFormatting>
  <conditionalFormatting sqref="F32:F35">
    <cfRule type="expression" dxfId="376" priority="163">
      <formula>$J32 = "3 - Medium"</formula>
    </cfRule>
  </conditionalFormatting>
  <conditionalFormatting sqref="F49:F53">
    <cfRule type="expression" dxfId="375" priority="157">
      <formula>$J49 = "3 - Medium"</formula>
    </cfRule>
  </conditionalFormatting>
  <conditionalFormatting sqref="G14:G18">
    <cfRule type="expression" dxfId="374" priority="168">
      <formula>$J14 = "4 - Mid-High"</formula>
    </cfRule>
  </conditionalFormatting>
  <conditionalFormatting sqref="G32:G35">
    <cfRule type="expression" dxfId="373" priority="162">
      <formula>$J32 = "4 - Mid-High"</formula>
    </cfRule>
  </conditionalFormatting>
  <conditionalFormatting sqref="G49:G53">
    <cfRule type="expression" dxfId="372" priority="156">
      <formula>$J49 = "4 - Mid-High"</formula>
    </cfRule>
  </conditionalFormatting>
  <conditionalFormatting sqref="H14:H18">
    <cfRule type="expression" dxfId="371" priority="167">
      <formula>$J14 = "5 - High"</formula>
    </cfRule>
  </conditionalFormatting>
  <conditionalFormatting sqref="H32:H35">
    <cfRule type="expression" dxfId="370" priority="161">
      <formula>$J32 = "5 - High"</formula>
    </cfRule>
  </conditionalFormatting>
  <conditionalFormatting sqref="H49:H53">
    <cfRule type="expression" dxfId="369" priority="155">
      <formula>$J49 = "5 - High"</formula>
    </cfRule>
  </conditionalFormatting>
  <conditionalFormatting sqref="J14:J18">
    <cfRule type="beginsWith" dxfId="368" priority="209" operator="beginsWith" text="2">
      <formula>LEFT(J14,LEN("2"))="2"</formula>
    </cfRule>
    <cfRule type="beginsWith" dxfId="367" priority="208" operator="beginsWith" text="3">
      <formula>LEFT(J14,LEN("3"))="3"</formula>
    </cfRule>
    <cfRule type="beginsWith" dxfId="366" priority="207" operator="beginsWith" text="4">
      <formula>LEFT(J14,LEN("4"))="4"</formula>
    </cfRule>
    <cfRule type="beginsWith" dxfId="365" priority="206" operator="beginsWith" text="5">
      <formula>LEFT(J14,LEN("5"))="5"</formula>
    </cfRule>
    <cfRule type="beginsWith" dxfId="364" priority="205" operator="beginsWith" text="NA">
      <formula>LEFT(J14,LEN("NA"))="NA"</formula>
    </cfRule>
    <cfRule type="beginsWith" dxfId="363" priority="210" operator="beginsWith" text="1">
      <formula>LEFT(J14,LEN("1"))="1"</formula>
    </cfRule>
  </conditionalFormatting>
  <conditionalFormatting sqref="J32:J35">
    <cfRule type="beginsWith" dxfId="362" priority="204" operator="beginsWith" text="1">
      <formula>LEFT(J32,LEN("1"))="1"</formula>
    </cfRule>
    <cfRule type="beginsWith" dxfId="361" priority="203" operator="beginsWith" text="2">
      <formula>LEFT(J32,LEN("2"))="2"</formula>
    </cfRule>
    <cfRule type="beginsWith" dxfId="360" priority="202" operator="beginsWith" text="3">
      <formula>LEFT(J32,LEN("3"))="3"</formula>
    </cfRule>
    <cfRule type="beginsWith" dxfId="359" priority="201" operator="beginsWith" text="4">
      <formula>LEFT(J32,LEN("4"))="4"</formula>
    </cfRule>
    <cfRule type="beginsWith" dxfId="358" priority="200" operator="beginsWith" text="5">
      <formula>LEFT(J32,LEN("5"))="5"</formula>
    </cfRule>
    <cfRule type="beginsWith" dxfId="357" priority="199" operator="beginsWith" text="NA">
      <formula>LEFT(J32,LEN("NA"))="NA"</formula>
    </cfRule>
  </conditionalFormatting>
  <conditionalFormatting sqref="J49:J53">
    <cfRule type="beginsWith" dxfId="356" priority="195" operator="beginsWith" text="4">
      <formula>LEFT(J49,LEN("4"))="4"</formula>
    </cfRule>
    <cfRule type="beginsWith" dxfId="355" priority="198" operator="beginsWith" text="1">
      <formula>LEFT(J49,LEN("1"))="1"</formula>
    </cfRule>
    <cfRule type="beginsWith" dxfId="354" priority="197" operator="beginsWith" text="2">
      <formula>LEFT(J49,LEN("2"))="2"</formula>
    </cfRule>
    <cfRule type="beginsWith" dxfId="353" priority="196" operator="beginsWith" text="3">
      <formula>LEFT(J49,LEN("3"))="3"</formula>
    </cfRule>
    <cfRule type="beginsWith" dxfId="352" priority="194" operator="beginsWith" text="5">
      <formula>LEFT(J49,LEN("5"))="5"</formula>
    </cfRule>
    <cfRule type="beginsWith" dxfId="351" priority="193" operator="beginsWith" text="NA">
      <formula>LEFT(J49,LEN("NA"))="NA"</formula>
    </cfRule>
  </conditionalFormatting>
  <conditionalFormatting sqref="K6">
    <cfRule type="cellIs" dxfId="350" priority="1" operator="between">
      <formula>4.5</formula>
      <formula>5.5</formula>
    </cfRule>
    <cfRule type="cellIs" dxfId="349" priority="2" operator="between">
      <formula>3.5</formula>
      <formula>4.4</formula>
    </cfRule>
    <cfRule type="cellIs" dxfId="348" priority="3" operator="between">
      <formula>2.5</formula>
      <formula>3.4</formula>
    </cfRule>
    <cfRule type="cellIs" dxfId="347" priority="4" operator="between">
      <formula>1.5</formula>
      <formula>2.4</formula>
    </cfRule>
    <cfRule type="cellIs" dxfId="346" priority="5" operator="between">
      <formula>0</formula>
      <formula>1.4</formula>
    </cfRule>
    <cfRule type="beginsWith" dxfId="345" priority="6" operator="beginsWith" text="5">
      <formula>LEFT(K6,LEN("5"))="5"</formula>
    </cfRule>
    <cfRule type="beginsWith" dxfId="344" priority="7" operator="beginsWith" text="4">
      <formula>LEFT(K6,LEN("4"))="4"</formula>
    </cfRule>
    <cfRule type="beginsWith" dxfId="343" priority="8" operator="beginsWith" text="3">
      <formula>LEFT(K6,LEN("3"))="3"</formula>
    </cfRule>
    <cfRule type="beginsWith" dxfId="342" priority="9" operator="beginsWith" text="2">
      <formula>LEFT(K6,LEN("2"))="2"</formula>
    </cfRule>
    <cfRule type="beginsWith" dxfId="341" priority="10" operator="beginsWith" text="1">
      <formula>LEFT(K6,LEN("1"))="1"</formula>
    </cfRule>
    <cfRule type="beginsWith" dxfId="340" priority="11" operator="beginsWith" text="5">
      <formula>LEFT(K6,LEN("5"))="5"</formula>
    </cfRule>
    <cfRule type="beginsWith" dxfId="339" priority="12" operator="beginsWith" text="4">
      <formula>LEFT(K6,LEN("4"))="4"</formula>
    </cfRule>
    <cfRule type="beginsWith" dxfId="338" priority="13" operator="beginsWith" text="3">
      <formula>LEFT(K6,LEN("3"))="3"</formula>
    </cfRule>
    <cfRule type="beginsWith" dxfId="337" priority="14" operator="beginsWith" text="2">
      <formula>LEFT(K6,LEN("2"))="2"</formula>
    </cfRule>
    <cfRule type="beginsWith" dxfId="336" priority="15" operator="beginsWith" text="1">
      <formula>LEFT(K6,LEN("1"))="1"</formula>
    </cfRule>
    <cfRule type="beginsWith" dxfId="335" priority="16" operator="beginsWith" text="NA">
      <formula>LEFT(K6,LEN("NA"))="NA"</formula>
    </cfRule>
  </conditionalFormatting>
  <conditionalFormatting sqref="K7">
    <cfRule type="containsText" dxfId="334" priority="244" operator="containsText" text="High">
      <formula>NOT(ISERROR(SEARCH("High",K7)))</formula>
    </cfRule>
    <cfRule type="containsText" dxfId="333" priority="243" operator="containsText" text="Mid-High">
      <formula>NOT(ISERROR(SEARCH("Mid-High",K7)))</formula>
    </cfRule>
    <cfRule type="containsText" dxfId="332" priority="247" operator="containsText" text="Low">
      <formula>NOT(ISERROR(SEARCH("Low",K7)))</formula>
    </cfRule>
    <cfRule type="containsText" dxfId="331" priority="246" operator="containsText" text="Low-Mid">
      <formula>NOT(ISERROR(SEARCH("Low-Mid",K7)))</formula>
    </cfRule>
    <cfRule type="containsText" dxfId="330" priority="245" operator="containsText" text="Medium">
      <formula>NOT(ISERROR(SEARCH("Medium",K7)))</formula>
    </cfRule>
  </conditionalFormatting>
  <conditionalFormatting sqref="K9">
    <cfRule type="beginsWith" dxfId="329" priority="142" operator="beginsWith" text="NA">
      <formula>LEFT(K9,LEN("NA"))="NA"</formula>
    </cfRule>
    <cfRule type="beginsWith" dxfId="328" priority="145" operator="beginsWith" text="3">
      <formula>LEFT(K9,LEN("3"))="3"</formula>
    </cfRule>
    <cfRule type="beginsWith" dxfId="327" priority="146" operator="beginsWith" text="2">
      <formula>LEFT(K9,LEN("2"))="2"</formula>
    </cfRule>
    <cfRule type="beginsWith" dxfId="326" priority="147" operator="beginsWith" text="1">
      <formula>LEFT(K9,LEN("1"))="1"</formula>
    </cfRule>
    <cfRule type="beginsWith" dxfId="325" priority="143" operator="beginsWith" text="5">
      <formula>LEFT(K9,LEN("5"))="5"</formula>
    </cfRule>
    <cfRule type="beginsWith" dxfId="324" priority="144" operator="beginsWith" text="4">
      <formula>LEFT(K9,LEN("4"))="4"</formula>
    </cfRule>
  </conditionalFormatting>
  <conditionalFormatting sqref="K24">
    <cfRule type="cellIs" dxfId="323" priority="18" operator="between">
      <formula>3.5</formula>
      <formula>4.4</formula>
    </cfRule>
    <cfRule type="cellIs" dxfId="322" priority="19" operator="between">
      <formula>2.5</formula>
      <formula>3.4</formula>
    </cfRule>
    <cfRule type="cellIs" dxfId="321" priority="20" operator="between">
      <formula>1.5</formula>
      <formula>2.4</formula>
    </cfRule>
    <cfRule type="cellIs" dxfId="320" priority="21" operator="between">
      <formula>0</formula>
      <formula>1.4</formula>
    </cfRule>
    <cfRule type="beginsWith" dxfId="319" priority="22" operator="beginsWith" text="5">
      <formula>LEFT(K24,LEN("5"))="5"</formula>
    </cfRule>
    <cfRule type="beginsWith" dxfId="318" priority="27" operator="beginsWith" text="5">
      <formula>LEFT(K24,LEN("5"))="5"</formula>
    </cfRule>
    <cfRule type="beginsWith" dxfId="317" priority="26" operator="beginsWith" text="1">
      <formula>LEFT(K24,LEN("1"))="1"</formula>
    </cfRule>
    <cfRule type="cellIs" dxfId="316" priority="17" operator="between">
      <formula>4.5</formula>
      <formula>5.5</formula>
    </cfRule>
    <cfRule type="beginsWith" dxfId="315" priority="31" operator="beginsWith" text="1">
      <formula>LEFT(K24,LEN("1"))="1"</formula>
    </cfRule>
    <cfRule type="beginsWith" dxfId="314" priority="25" operator="beginsWith" text="2">
      <formula>LEFT(K24,LEN("2"))="2"</formula>
    </cfRule>
    <cfRule type="beginsWith" dxfId="313" priority="24" operator="beginsWith" text="3">
      <formula>LEFT(K24,LEN("3"))="3"</formula>
    </cfRule>
    <cfRule type="beginsWith" dxfId="312" priority="23" operator="beginsWith" text="4">
      <formula>LEFT(K24,LEN("4"))="4"</formula>
    </cfRule>
    <cfRule type="beginsWith" dxfId="311" priority="32" operator="beginsWith" text="NA">
      <formula>LEFT(K24,LEN("NA"))="NA"</formula>
    </cfRule>
    <cfRule type="beginsWith" dxfId="310" priority="30" operator="beginsWith" text="2">
      <formula>LEFT(K24,LEN("2"))="2"</formula>
    </cfRule>
    <cfRule type="beginsWith" dxfId="309" priority="29" operator="beginsWith" text="3">
      <formula>LEFT(K24,LEN("3"))="3"</formula>
    </cfRule>
    <cfRule type="beginsWith" dxfId="308" priority="28" operator="beginsWith" text="4">
      <formula>LEFT(K24,LEN("4"))="4"</formula>
    </cfRule>
  </conditionalFormatting>
  <conditionalFormatting sqref="K25">
    <cfRule type="containsText" dxfId="307" priority="237" operator="containsText" text="High">
      <formula>NOT(ISERROR(SEARCH("High",K25)))</formula>
    </cfRule>
    <cfRule type="containsText" dxfId="306" priority="238" operator="containsText" text="Medium">
      <formula>NOT(ISERROR(SEARCH("Medium",K25)))</formula>
    </cfRule>
    <cfRule type="containsText" dxfId="305" priority="236" operator="containsText" text="Mid-High">
      <formula>NOT(ISERROR(SEARCH("Mid-High",K25)))</formula>
    </cfRule>
    <cfRule type="containsText" dxfId="304" priority="240" operator="containsText" text="Low">
      <formula>NOT(ISERROR(SEARCH("Low",K25)))</formula>
    </cfRule>
    <cfRule type="containsText" dxfId="303" priority="239" operator="containsText" text="Low-Mid">
      <formula>NOT(ISERROR(SEARCH("Low-Mid",K25)))</formula>
    </cfRule>
  </conditionalFormatting>
  <conditionalFormatting sqref="K27">
    <cfRule type="beginsWith" dxfId="302" priority="135" operator="beginsWith" text="1">
      <formula>LEFT(K27,LEN("1"))="1"</formula>
    </cfRule>
    <cfRule type="beginsWith" dxfId="301" priority="132" operator="beginsWith" text="4">
      <formula>LEFT(K27,LEN("4"))="4"</formula>
    </cfRule>
    <cfRule type="beginsWith" dxfId="300" priority="131" operator="beginsWith" text="5">
      <formula>LEFT(K27,LEN("5"))="5"</formula>
    </cfRule>
    <cfRule type="beginsWith" dxfId="299" priority="130" operator="beginsWith" text="NA">
      <formula>LEFT(K27,LEN("NA"))="NA"</formula>
    </cfRule>
    <cfRule type="beginsWith" dxfId="298" priority="134" operator="beginsWith" text="2">
      <formula>LEFT(K27,LEN("2"))="2"</formula>
    </cfRule>
    <cfRule type="beginsWith" dxfId="297" priority="133" operator="beginsWith" text="3">
      <formula>LEFT(K27,LEN("3"))="3"</formula>
    </cfRule>
  </conditionalFormatting>
  <conditionalFormatting sqref="K41">
    <cfRule type="beginsWith" dxfId="296" priority="46" operator="beginsWith" text="2">
      <formula>LEFT(K41,LEN("2"))="2"</formula>
    </cfRule>
    <cfRule type="beginsWith" dxfId="295" priority="47" operator="beginsWith" text="1">
      <formula>LEFT(K41,LEN("1"))="1"</formula>
    </cfRule>
    <cfRule type="beginsWith" dxfId="294" priority="45" operator="beginsWith" text="3">
      <formula>LEFT(K41,LEN("3"))="3"</formula>
    </cfRule>
    <cfRule type="cellIs" dxfId="293" priority="37" operator="between">
      <formula>0</formula>
      <formula>1.4</formula>
    </cfRule>
    <cfRule type="beginsWith" dxfId="292" priority="40" operator="beginsWith" text="3">
      <formula>LEFT(K41,LEN("3"))="3"</formula>
    </cfRule>
    <cfRule type="beginsWith" dxfId="291" priority="39" operator="beginsWith" text="4">
      <formula>LEFT(K41,LEN("4"))="4"</formula>
    </cfRule>
    <cfRule type="cellIs" dxfId="290" priority="33" operator="between">
      <formula>4.5</formula>
      <formula>5.5</formula>
    </cfRule>
    <cfRule type="beginsWith" dxfId="289" priority="48" operator="beginsWith" text="NA">
      <formula>LEFT(K41,LEN("NA"))="NA"</formula>
    </cfRule>
    <cfRule type="cellIs" dxfId="288" priority="34" operator="between">
      <formula>3.5</formula>
      <formula>4.4</formula>
    </cfRule>
    <cfRule type="cellIs" dxfId="287" priority="35" operator="between">
      <formula>2.5</formula>
      <formula>3.4</formula>
    </cfRule>
    <cfRule type="cellIs" dxfId="286" priority="36" operator="between">
      <formula>1.5</formula>
      <formula>2.4</formula>
    </cfRule>
    <cfRule type="beginsWith" dxfId="285" priority="41" operator="beginsWith" text="2">
      <formula>LEFT(K41,LEN("2"))="2"</formula>
    </cfRule>
    <cfRule type="beginsWith" dxfId="284" priority="42" operator="beginsWith" text="1">
      <formula>LEFT(K41,LEN("1"))="1"</formula>
    </cfRule>
    <cfRule type="beginsWith" dxfId="283" priority="43" operator="beginsWith" text="5">
      <formula>LEFT(K41,LEN("5"))="5"</formula>
    </cfRule>
    <cfRule type="beginsWith" dxfId="282" priority="44" operator="beginsWith" text="4">
      <formula>LEFT(K41,LEN("4"))="4"</formula>
    </cfRule>
    <cfRule type="beginsWith" dxfId="281" priority="38" operator="beginsWith" text="5">
      <formula>LEFT(K41,LEN("5"))="5"</formula>
    </cfRule>
  </conditionalFormatting>
  <conditionalFormatting sqref="K42">
    <cfRule type="containsText" dxfId="280" priority="221" operator="containsText" text="Mid-High">
      <formula>NOT(ISERROR(SEARCH("Mid-High",K42)))</formula>
    </cfRule>
    <cfRule type="containsText" dxfId="279" priority="222" operator="containsText" text="High">
      <formula>NOT(ISERROR(SEARCH("High",K42)))</formula>
    </cfRule>
    <cfRule type="containsText" dxfId="278" priority="223" operator="containsText" text="Medium">
      <formula>NOT(ISERROR(SEARCH("Medium",K42)))</formula>
    </cfRule>
    <cfRule type="containsText" dxfId="277" priority="224" operator="containsText" text="Low-Mid">
      <formula>NOT(ISERROR(SEARCH("Low-Mid",K42)))</formula>
    </cfRule>
    <cfRule type="containsText" dxfId="276" priority="225" operator="containsText" text="Low">
      <formula>NOT(ISERROR(SEARCH("Low",K42)))</formula>
    </cfRule>
  </conditionalFormatting>
  <conditionalFormatting sqref="K44">
    <cfRule type="beginsWith" dxfId="275" priority="123" operator="beginsWith" text="1">
      <formula>LEFT(K44,LEN("1"))="1"</formula>
    </cfRule>
    <cfRule type="beginsWith" dxfId="274" priority="122" operator="beginsWith" text="2">
      <formula>LEFT(K44,LEN("2"))="2"</formula>
    </cfRule>
    <cfRule type="beginsWith" dxfId="273" priority="121" operator="beginsWith" text="3">
      <formula>LEFT(K44,LEN("3"))="3"</formula>
    </cfRule>
    <cfRule type="beginsWith" dxfId="272" priority="120" operator="beginsWith" text="4">
      <formula>LEFT(K44,LEN("4"))="4"</formula>
    </cfRule>
    <cfRule type="beginsWith" dxfId="271" priority="119" operator="beginsWith" text="5">
      <formula>LEFT(K44,LEN("5"))="5"</formula>
    </cfRule>
    <cfRule type="beginsWith" dxfId="270" priority="118" operator="beginsWith" text="NA">
      <formula>LEFT(K44,LEN("NA"))="NA"</formula>
    </cfRule>
  </conditionalFormatting>
  <dataValidations count="1">
    <dataValidation type="list" errorStyle="information" allowBlank="1" showInputMessage="1" showErrorMessage="1" errorTitle="Invalid maturity level score" error="Enter a number between 1 and 5 to represent your target maturity level score." sqref="K9 K27 K44" xr:uid="{00000000-0002-0000-1800-000000000000}">
      <formula1>"1,1.5,2,2.5,3,3.5,4,4.5,5"</formula1>
    </dataValidation>
  </dataValidations>
  <hyperlinks>
    <hyperlink ref="O24" location="Contents!A1" display="Back to contents" xr:uid="{A1935048-7512-4E39-BCAE-9E80DE27114A}"/>
    <hyperlink ref="O25" location="'Individual domain radar charts'!A78:A100" display="Back to RM radar chart" xr:uid="{38FBA3D3-5CB9-4A30-A5C4-1459A3FBE104}"/>
    <hyperlink ref="O6" location="Contents!A1" display="Back to contents" xr:uid="{8D845A38-3EE5-48AE-B59E-579CB798749D}"/>
    <hyperlink ref="O7" location="'Individual domain radar charts'!A78:A100" display="View Risk management radar chart" xr:uid="{3951100E-91A4-4A88-8F73-3AF9725AE559}"/>
    <hyperlink ref="O41" location="Contents!A1" display="Back to contents" xr:uid="{618D7CCB-31A1-4923-94CD-8B4DA8C44FE5}"/>
    <hyperlink ref="O42" location="'Individual domain radar charts'!A78:A100" display="Back to RM radar chart" xr:uid="{130B2587-C3EB-4786-AD9F-1D90C895C4E4}"/>
    <hyperlink ref="O9" location="'CG improvement plan'!A1" display="Move to Clinical Goverancne Improvement Plan" xr:uid="{B8731937-B879-4072-B6DF-0C5D5AA6811B}"/>
    <hyperlink ref="O27" location="'CG improvement plan'!A1" display="Move to Clinical Goverancne Improvement Plan" xr:uid="{55A596D6-0742-4D06-BAC1-D2346DD72D6D}"/>
    <hyperlink ref="O44" location="'CG improvement plan'!A1" display="Move to Clinical Goverancne Improvement Plan" xr:uid="{2C0AB332-1AD4-4BD6-AE99-445683327027}"/>
  </hyperlinks>
  <pageMargins left="0.70866141732283472" right="0.70866141732283472" top="0.74803149606299213" bottom="0.74803149606299213" header="0.31496062992125984" footer="0.31496062992125984"/>
  <pageSetup paperSize="9" scale="40" fitToHeight="0" orientation="landscape" r:id="rId1"/>
  <headerFooter>
    <oddHeader>&amp;C&amp;"Arial,Bold"Clinical Governance Maturity Matrix</oddHeader>
    <oddFooter>&amp;L&amp;"Arial,Bold"RISK MANAGEMENT&amp;C&amp;A&amp;RPage &amp;P</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92E35C8-D382-4117-B6D6-D2809DD0E153}">
          <x14:formula1>
            <xm:f>Workbook_Lists!$K$2:$K$7</xm:f>
          </x14:formula1>
          <xm:sqref>J49:J53 J32:J35 J14:J18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B6A19-A62F-415C-8974-9AFA66402AE4}">
  <sheetPr>
    <tabColor rgb="FF007586"/>
    <pageSetUpPr fitToPage="1"/>
  </sheetPr>
  <dimension ref="A1:W81"/>
  <sheetViews>
    <sheetView showGridLines="0" topLeftCell="A68" zoomScale="60" zoomScaleNormal="60" workbookViewId="0">
      <selection activeCell="K65" sqref="K65"/>
    </sheetView>
  </sheetViews>
  <sheetFormatPr defaultColWidth="9.109375" defaultRowHeight="13.2"/>
  <cols>
    <col min="1" max="2" width="3.88671875" style="19" customWidth="1"/>
    <col min="3" max="3" width="20.109375" style="19" customWidth="1"/>
    <col min="4" max="8" width="43.5546875" style="19" customWidth="1"/>
    <col min="9" max="9" width="1.109375" style="19" customWidth="1"/>
    <col min="10" max="10" width="26.88671875" style="19" customWidth="1"/>
    <col min="11" max="11" width="23.109375" style="19" customWidth="1"/>
    <col min="12" max="12" width="35" style="19" customWidth="1"/>
    <col min="13" max="13" width="9.88671875" style="19" customWidth="1"/>
    <col min="14" max="14" width="3.88671875" style="19" customWidth="1"/>
    <col min="15" max="15" width="33.88671875" style="19" customWidth="1"/>
    <col min="16" max="18" width="3.88671875" style="19" customWidth="1"/>
    <col min="19" max="16384" width="9.109375" style="19"/>
  </cols>
  <sheetData>
    <row r="1" spans="1:15" ht="45.6" customHeight="1">
      <c r="A1" s="508" t="s">
        <v>11</v>
      </c>
      <c r="B1" s="509"/>
      <c r="C1" s="509"/>
      <c r="D1" s="509"/>
      <c r="E1" s="509"/>
      <c r="F1" s="509"/>
      <c r="G1" s="509"/>
      <c r="H1" s="509"/>
      <c r="I1" s="509"/>
      <c r="J1" s="509"/>
      <c r="K1" s="509"/>
      <c r="L1" s="509"/>
      <c r="M1" s="509"/>
      <c r="N1" s="3"/>
      <c r="O1" s="338"/>
    </row>
    <row r="2" spans="1:15" ht="32.25" customHeight="1">
      <c r="A2" s="56"/>
      <c r="B2" s="57"/>
      <c r="C2" s="503" t="s">
        <v>101</v>
      </c>
      <c r="D2" s="503"/>
      <c r="E2" s="503"/>
      <c r="F2" s="503"/>
      <c r="G2" s="503"/>
      <c r="H2" s="503"/>
      <c r="I2" s="503"/>
      <c r="J2" s="503"/>
      <c r="K2" s="503"/>
      <c r="L2" s="503"/>
      <c r="M2" s="503"/>
      <c r="N2" s="3"/>
      <c r="O2" s="339"/>
    </row>
    <row r="3" spans="1:15" ht="6" customHeight="1">
      <c r="A3" s="34"/>
      <c r="B3" s="35"/>
      <c r="C3" s="60"/>
      <c r="D3" s="36"/>
      <c r="E3" s="36"/>
      <c r="F3" s="36"/>
      <c r="G3" s="36"/>
      <c r="H3" s="72"/>
      <c r="I3" s="72"/>
      <c r="J3" s="73"/>
      <c r="K3" s="73"/>
      <c r="L3" s="73"/>
      <c r="M3" s="73"/>
      <c r="N3" s="3"/>
      <c r="O3" s="3"/>
    </row>
    <row r="4" spans="1:15" s="23" customFormat="1" ht="24" customHeight="1">
      <c r="A4" s="446" t="s">
        <v>13</v>
      </c>
      <c r="B4" s="446"/>
      <c r="C4" s="446"/>
      <c r="D4" s="481" t="s">
        <v>713</v>
      </c>
      <c r="E4" s="481"/>
      <c r="F4" s="481"/>
      <c r="G4" s="481"/>
      <c r="H4" s="481"/>
      <c r="I4" s="74"/>
      <c r="J4" s="452" t="s">
        <v>14</v>
      </c>
      <c r="K4" s="453"/>
      <c r="L4" s="453"/>
      <c r="M4" s="454"/>
      <c r="N4" s="7"/>
      <c r="O4" s="7"/>
    </row>
    <row r="5" spans="1:15" s="23" customFormat="1" ht="5.0999999999999996" customHeight="1" thickBot="1">
      <c r="A5" s="447"/>
      <c r="B5" s="447"/>
      <c r="C5" s="447"/>
      <c r="D5" s="490"/>
      <c r="E5" s="490"/>
      <c r="F5" s="490"/>
      <c r="G5" s="490"/>
      <c r="H5" s="490"/>
      <c r="I5" s="74"/>
      <c r="J5" s="75"/>
      <c r="K5" s="75"/>
      <c r="L5" s="75"/>
      <c r="M5" s="75"/>
      <c r="N5" s="7"/>
      <c r="O5" s="7"/>
    </row>
    <row r="6" spans="1:15" s="23" customFormat="1" ht="39" customHeight="1" thickBot="1">
      <c r="A6" s="447"/>
      <c r="B6" s="447"/>
      <c r="C6" s="447"/>
      <c r="D6" s="490"/>
      <c r="E6" s="490"/>
      <c r="F6" s="490"/>
      <c r="G6" s="490"/>
      <c r="H6" s="490"/>
      <c r="I6" s="74"/>
      <c r="J6" s="37" t="s">
        <v>15</v>
      </c>
      <c r="K6" s="344" t="e">
        <f>'Workbook_Results Summary'!F53</f>
        <v>#DIV/0!</v>
      </c>
      <c r="L6" s="455" t="s">
        <v>16</v>
      </c>
      <c r="M6" s="456"/>
      <c r="N6" s="7"/>
      <c r="O6" s="327" t="s">
        <v>5</v>
      </c>
    </row>
    <row r="7" spans="1:15" s="23" customFormat="1" ht="39" customHeight="1" thickBot="1">
      <c r="A7" s="447"/>
      <c r="B7" s="447"/>
      <c r="C7" s="447"/>
      <c r="D7" s="490"/>
      <c r="E7" s="490"/>
      <c r="F7" s="490"/>
      <c r="G7" s="490"/>
      <c r="H7" s="490"/>
      <c r="I7" s="74"/>
      <c r="J7" s="38" t="s">
        <v>17</v>
      </c>
      <c r="K7" s="76" t="e">
        <f>_xlfn.TEXTAFTER(LOOKUP(ROUND($K$6,0),{1,2,3,4,5},Workbook_Lists!$L$2:$L$6), " ",-1)</f>
        <v>#DIV/0!</v>
      </c>
      <c r="L7" s="456"/>
      <c r="M7" s="456"/>
      <c r="N7" s="7"/>
      <c r="O7" s="328" t="s">
        <v>742</v>
      </c>
    </row>
    <row r="8" spans="1:15" s="23" customFormat="1" ht="5.0999999999999996" customHeight="1" thickBot="1">
      <c r="A8" s="447"/>
      <c r="B8" s="447"/>
      <c r="C8" s="447"/>
      <c r="D8" s="490"/>
      <c r="E8" s="490"/>
      <c r="F8" s="490"/>
      <c r="G8" s="490"/>
      <c r="H8" s="490"/>
      <c r="I8" s="74"/>
      <c r="J8" s="75"/>
      <c r="K8" s="75"/>
      <c r="L8" s="73"/>
      <c r="M8" s="73"/>
      <c r="N8" s="7"/>
      <c r="O8" s="7"/>
    </row>
    <row r="9" spans="1:15" s="23" customFormat="1" ht="69.599999999999994" customHeight="1" thickBot="1">
      <c r="A9" s="448"/>
      <c r="B9" s="448"/>
      <c r="C9" s="448"/>
      <c r="D9" s="491"/>
      <c r="E9" s="491"/>
      <c r="F9" s="491"/>
      <c r="G9" s="491"/>
      <c r="H9" s="491"/>
      <c r="I9" s="74"/>
      <c r="J9" s="39" t="s">
        <v>18</v>
      </c>
      <c r="K9" s="324">
        <v>3</v>
      </c>
      <c r="L9" s="456" t="s">
        <v>19</v>
      </c>
      <c r="M9" s="456"/>
      <c r="N9" s="7"/>
      <c r="O9" s="337" t="s">
        <v>739</v>
      </c>
    </row>
    <row r="10" spans="1:15" s="23" customFormat="1" ht="5.0999999999999996" customHeight="1">
      <c r="A10" s="7"/>
      <c r="B10" s="7"/>
      <c r="C10" s="7"/>
      <c r="D10" s="7"/>
      <c r="E10" s="7"/>
      <c r="F10" s="7"/>
      <c r="G10" s="7"/>
      <c r="H10" s="7"/>
      <c r="I10" s="7"/>
      <c r="J10" s="7"/>
      <c r="K10" s="7"/>
      <c r="L10" s="75"/>
      <c r="M10" s="7"/>
      <c r="N10" s="7"/>
      <c r="O10" s="7"/>
    </row>
    <row r="11" spans="1:15" s="23" customFormat="1" ht="17.25" customHeight="1">
      <c r="A11" s="7"/>
      <c r="B11" s="7"/>
      <c r="C11" s="7"/>
      <c r="D11" s="437" t="s">
        <v>20</v>
      </c>
      <c r="E11" s="438"/>
      <c r="F11" s="438"/>
      <c r="G11" s="438"/>
      <c r="H11" s="438"/>
      <c r="I11" s="40"/>
      <c r="J11" s="41"/>
      <c r="K11" s="42"/>
      <c r="L11" s="42"/>
      <c r="M11" s="41"/>
      <c r="N11" s="7"/>
      <c r="O11" s="7"/>
    </row>
    <row r="12" spans="1:15" s="23" customFormat="1" ht="25.5" customHeight="1">
      <c r="A12" s="439" t="s">
        <v>683</v>
      </c>
      <c r="B12" s="439"/>
      <c r="C12" s="439"/>
      <c r="D12" s="61" t="str">
        <f>Workbook_Lists!$H$2</f>
        <v>1 - Low</v>
      </c>
      <c r="E12" s="63" t="str">
        <f>Workbook_Lists!$H$3</f>
        <v>2 - Low-Mid</v>
      </c>
      <c r="F12" s="65" t="str">
        <f>Workbook_Lists!$H$4</f>
        <v>3 - Medium</v>
      </c>
      <c r="G12" s="67" t="str">
        <f>Workbook_Lists!$H$5</f>
        <v>4 - Mid-High</v>
      </c>
      <c r="H12" s="43" t="str">
        <f>Workbook_Lists!$H$6</f>
        <v>5 - High</v>
      </c>
      <c r="I12" s="44"/>
      <c r="J12" s="440" t="s">
        <v>22</v>
      </c>
      <c r="K12" s="442" t="s">
        <v>23</v>
      </c>
      <c r="L12" s="442"/>
      <c r="M12" s="443"/>
      <c r="N12" s="7"/>
      <c r="O12" s="7"/>
    </row>
    <row r="13" spans="1:15" s="23" customFormat="1" ht="55.5" customHeight="1">
      <c r="A13" s="439"/>
      <c r="B13" s="439"/>
      <c r="C13" s="439"/>
      <c r="D13" s="62" t="s">
        <v>24</v>
      </c>
      <c r="E13" s="64" t="s">
        <v>25</v>
      </c>
      <c r="F13" s="66" t="s">
        <v>26</v>
      </c>
      <c r="G13" s="68" t="s">
        <v>27</v>
      </c>
      <c r="H13" s="45" t="s">
        <v>28</v>
      </c>
      <c r="I13" s="46"/>
      <c r="J13" s="441"/>
      <c r="K13" s="444"/>
      <c r="L13" s="444"/>
      <c r="M13" s="445"/>
      <c r="N13" s="7"/>
      <c r="O13" s="7"/>
    </row>
    <row r="14" spans="1:15" s="22" customFormat="1" ht="60" customHeight="1">
      <c r="A14" s="432" t="s">
        <v>102</v>
      </c>
      <c r="B14" s="433"/>
      <c r="C14" s="434"/>
      <c r="D14" s="248" t="s">
        <v>382</v>
      </c>
      <c r="E14" s="247" t="s">
        <v>383</v>
      </c>
      <c r="F14" s="247" t="s">
        <v>384</v>
      </c>
      <c r="G14" s="247" t="s">
        <v>385</v>
      </c>
      <c r="H14" s="249" t="s">
        <v>386</v>
      </c>
      <c r="I14" s="77"/>
      <c r="J14" s="78"/>
      <c r="K14" s="435"/>
      <c r="L14" s="435"/>
      <c r="M14" s="435"/>
      <c r="N14" s="6"/>
      <c r="O14" s="6"/>
    </row>
    <row r="15" spans="1:15" s="22" customFormat="1" ht="60" customHeight="1">
      <c r="A15" s="432" t="s">
        <v>103</v>
      </c>
      <c r="B15" s="433"/>
      <c r="C15" s="434"/>
      <c r="D15" s="248" t="s">
        <v>387</v>
      </c>
      <c r="E15" s="247" t="s">
        <v>388</v>
      </c>
      <c r="F15" s="247" t="s">
        <v>389</v>
      </c>
      <c r="G15" s="247" t="s">
        <v>390</v>
      </c>
      <c r="H15" s="249" t="s">
        <v>391</v>
      </c>
      <c r="I15" s="77"/>
      <c r="J15" s="78"/>
      <c r="K15" s="435"/>
      <c r="L15" s="435"/>
      <c r="M15" s="435"/>
      <c r="N15" s="6"/>
      <c r="O15" s="6"/>
    </row>
    <row r="16" spans="1:15" s="22" customFormat="1" ht="60" customHeight="1">
      <c r="A16" s="432" t="s">
        <v>104</v>
      </c>
      <c r="B16" s="433"/>
      <c r="C16" s="434"/>
      <c r="D16" s="248" t="s">
        <v>392</v>
      </c>
      <c r="E16" s="247" t="s">
        <v>393</v>
      </c>
      <c r="F16" s="247" t="s">
        <v>394</v>
      </c>
      <c r="G16" s="247" t="s">
        <v>395</v>
      </c>
      <c r="H16" s="249" t="s">
        <v>396</v>
      </c>
      <c r="I16" s="77"/>
      <c r="J16" s="78"/>
      <c r="K16" s="435"/>
      <c r="L16" s="435"/>
      <c r="M16" s="435"/>
      <c r="N16" s="6"/>
      <c r="O16" s="6"/>
    </row>
    <row r="17" spans="1:15" s="22" customFormat="1" ht="60" customHeight="1">
      <c r="A17" s="432" t="s">
        <v>105</v>
      </c>
      <c r="B17" s="433"/>
      <c r="C17" s="434"/>
      <c r="D17" s="248" t="s">
        <v>397</v>
      </c>
      <c r="E17" s="247" t="s">
        <v>398</v>
      </c>
      <c r="F17" s="247" t="s">
        <v>399</v>
      </c>
      <c r="G17" s="247" t="s">
        <v>400</v>
      </c>
      <c r="H17" s="249" t="s">
        <v>401</v>
      </c>
      <c r="I17" s="77"/>
      <c r="J17" s="78"/>
      <c r="K17" s="435"/>
      <c r="L17" s="435"/>
      <c r="M17" s="435"/>
      <c r="N17" s="6"/>
      <c r="O17" s="6"/>
    </row>
    <row r="18" spans="1:15" s="48" customFormat="1" ht="60" customHeight="1">
      <c r="A18" s="432" t="s">
        <v>106</v>
      </c>
      <c r="B18" s="433"/>
      <c r="C18" s="434"/>
      <c r="D18" s="248" t="s">
        <v>402</v>
      </c>
      <c r="E18" s="247" t="s">
        <v>403</v>
      </c>
      <c r="F18" s="247" t="s">
        <v>404</v>
      </c>
      <c r="G18" s="247" t="s">
        <v>405</v>
      </c>
      <c r="H18" s="249" t="s">
        <v>406</v>
      </c>
      <c r="I18" s="77"/>
      <c r="J18" s="78"/>
      <c r="K18" s="435"/>
      <c r="L18" s="435"/>
      <c r="M18" s="435"/>
      <c r="N18" s="2"/>
      <c r="O18" s="2"/>
    </row>
    <row r="19" spans="1:15" s="48" customFormat="1" ht="60" customHeight="1">
      <c r="A19" s="432" t="s">
        <v>107</v>
      </c>
      <c r="B19" s="433"/>
      <c r="C19" s="434"/>
      <c r="D19" s="248" t="s">
        <v>407</v>
      </c>
      <c r="E19" s="247" t="s">
        <v>408</v>
      </c>
      <c r="F19" s="247" t="s">
        <v>409</v>
      </c>
      <c r="G19" s="247" t="s">
        <v>410</v>
      </c>
      <c r="H19" s="249" t="s">
        <v>411</v>
      </c>
      <c r="I19" s="77"/>
      <c r="J19" s="78"/>
      <c r="K19" s="435"/>
      <c r="L19" s="435"/>
      <c r="M19" s="435"/>
      <c r="N19" s="2"/>
      <c r="O19" s="2"/>
    </row>
    <row r="20" spans="1:15" s="48" customFormat="1" ht="60" customHeight="1">
      <c r="A20" s="432" t="s">
        <v>108</v>
      </c>
      <c r="B20" s="433"/>
      <c r="C20" s="434"/>
      <c r="D20" s="248" t="s">
        <v>412</v>
      </c>
      <c r="E20" s="247" t="s">
        <v>413</v>
      </c>
      <c r="F20" s="247" t="s">
        <v>414</v>
      </c>
      <c r="G20" s="247" t="s">
        <v>415</v>
      </c>
      <c r="H20" s="249" t="s">
        <v>416</v>
      </c>
      <c r="I20" s="77"/>
      <c r="J20" s="78"/>
      <c r="K20" s="435"/>
      <c r="L20" s="435"/>
      <c r="M20" s="435"/>
      <c r="N20" s="2"/>
      <c r="O20" s="2"/>
    </row>
    <row r="21" spans="1:15" s="48" customFormat="1" ht="15">
      <c r="A21" s="2"/>
      <c r="B21" s="2"/>
      <c r="C21" s="2"/>
      <c r="D21" s="2"/>
      <c r="E21" s="2"/>
      <c r="F21" s="2"/>
      <c r="G21" s="2"/>
      <c r="H21" s="2"/>
      <c r="I21" s="2"/>
      <c r="J21" s="2"/>
      <c r="K21" s="2"/>
      <c r="L21" s="2"/>
      <c r="M21" s="2"/>
      <c r="N21" s="2"/>
      <c r="O21" s="2"/>
    </row>
    <row r="22" spans="1:15" ht="32.25" customHeight="1">
      <c r="A22" s="56"/>
      <c r="B22" s="57"/>
      <c r="C22" s="503" t="s">
        <v>109</v>
      </c>
      <c r="D22" s="503"/>
      <c r="E22" s="503"/>
      <c r="F22" s="503"/>
      <c r="G22" s="503"/>
      <c r="H22" s="503"/>
      <c r="I22" s="503"/>
      <c r="J22" s="503"/>
      <c r="K22" s="503"/>
      <c r="L22" s="503"/>
      <c r="M22" s="503"/>
      <c r="N22" s="3"/>
      <c r="O22" s="3"/>
    </row>
    <row r="23" spans="1:15" ht="6" customHeight="1">
      <c r="A23" s="34"/>
      <c r="B23" s="35"/>
      <c r="C23" s="35"/>
      <c r="D23" s="36"/>
      <c r="E23" s="36"/>
      <c r="F23" s="36"/>
      <c r="G23" s="36"/>
      <c r="H23" s="72"/>
      <c r="I23" s="72"/>
      <c r="J23" s="73"/>
      <c r="K23" s="73"/>
      <c r="L23" s="73"/>
      <c r="M23" s="73"/>
      <c r="N23" s="3"/>
      <c r="O23" s="3"/>
    </row>
    <row r="24" spans="1:15" s="23" customFormat="1" ht="24" customHeight="1">
      <c r="A24" s="446" t="s">
        <v>13</v>
      </c>
      <c r="B24" s="446"/>
      <c r="C24" s="446"/>
      <c r="D24" s="481" t="s">
        <v>712</v>
      </c>
      <c r="E24" s="481"/>
      <c r="F24" s="481"/>
      <c r="G24" s="481"/>
      <c r="H24" s="481"/>
      <c r="I24" s="74"/>
      <c r="J24" s="452" t="s">
        <v>14</v>
      </c>
      <c r="K24" s="453"/>
      <c r="L24" s="453"/>
      <c r="M24" s="454"/>
      <c r="N24" s="7"/>
      <c r="O24" s="7"/>
    </row>
    <row r="25" spans="1:15" s="23" customFormat="1" ht="5.0999999999999996" customHeight="1" thickBot="1">
      <c r="A25" s="447"/>
      <c r="B25" s="447"/>
      <c r="C25" s="447"/>
      <c r="D25" s="490"/>
      <c r="E25" s="490"/>
      <c r="F25" s="490"/>
      <c r="G25" s="490"/>
      <c r="H25" s="490"/>
      <c r="I25" s="74"/>
      <c r="J25" s="75"/>
      <c r="K25" s="75"/>
      <c r="L25" s="75"/>
      <c r="M25" s="75"/>
      <c r="N25" s="7"/>
      <c r="O25" s="7"/>
    </row>
    <row r="26" spans="1:15" s="23" customFormat="1" ht="41.1" customHeight="1" thickBot="1">
      <c r="A26" s="447"/>
      <c r="B26" s="447"/>
      <c r="C26" s="447"/>
      <c r="D26" s="490"/>
      <c r="E26" s="490"/>
      <c r="F26" s="490"/>
      <c r="G26" s="490"/>
      <c r="H26" s="490"/>
      <c r="I26" s="74"/>
      <c r="J26" s="37" t="s">
        <v>15</v>
      </c>
      <c r="K26" s="344" t="e">
        <f>'Workbook_Results Summary'!F60</f>
        <v>#DIV/0!</v>
      </c>
      <c r="L26" s="455" t="s">
        <v>16</v>
      </c>
      <c r="M26" s="456"/>
      <c r="N26" s="7"/>
      <c r="O26" s="327" t="s">
        <v>5</v>
      </c>
    </row>
    <row r="27" spans="1:15" s="23" customFormat="1" ht="41.1" customHeight="1" thickBot="1">
      <c r="A27" s="447"/>
      <c r="B27" s="447"/>
      <c r="C27" s="447"/>
      <c r="D27" s="490"/>
      <c r="E27" s="490"/>
      <c r="F27" s="490"/>
      <c r="G27" s="490"/>
      <c r="H27" s="490"/>
      <c r="I27" s="74"/>
      <c r="J27" s="38" t="s">
        <v>17</v>
      </c>
      <c r="K27" s="76" t="e">
        <f>_xlfn.TEXTAFTER(LOOKUP(ROUND(K26,0),{1,2,3,4,5},Workbook_Lists!$L$2:$L$6), " ",-1)</f>
        <v>#DIV/0!</v>
      </c>
      <c r="L27" s="456"/>
      <c r="M27" s="456"/>
      <c r="N27" s="7"/>
      <c r="O27" s="328" t="str">
        <f>' Clinical practice'!$O$7</f>
        <v>View Clinical practice radar chart</v>
      </c>
    </row>
    <row r="28" spans="1:15" s="23" customFormat="1" ht="5.0999999999999996" customHeight="1" thickBot="1">
      <c r="A28" s="447"/>
      <c r="B28" s="447"/>
      <c r="C28" s="447"/>
      <c r="D28" s="490"/>
      <c r="E28" s="490"/>
      <c r="F28" s="490"/>
      <c r="G28" s="490"/>
      <c r="H28" s="490"/>
      <c r="I28" s="74"/>
      <c r="J28" s="75"/>
      <c r="K28" s="75"/>
      <c r="L28" s="73"/>
      <c r="M28" s="73"/>
      <c r="N28" s="7"/>
      <c r="O28" s="7"/>
    </row>
    <row r="29" spans="1:15" s="23" customFormat="1" ht="56.4" customHeight="1" thickBot="1">
      <c r="A29" s="448"/>
      <c r="B29" s="448"/>
      <c r="C29" s="448"/>
      <c r="D29" s="491"/>
      <c r="E29" s="491"/>
      <c r="F29" s="491"/>
      <c r="G29" s="491"/>
      <c r="H29" s="491"/>
      <c r="I29" s="74"/>
      <c r="J29" s="39" t="s">
        <v>18</v>
      </c>
      <c r="K29" s="324">
        <v>3</v>
      </c>
      <c r="L29" s="456" t="s">
        <v>19</v>
      </c>
      <c r="M29" s="456"/>
      <c r="N29" s="7"/>
      <c r="O29" s="337" t="s">
        <v>739</v>
      </c>
    </row>
    <row r="30" spans="1:15" s="23" customFormat="1" ht="5.0999999999999996" customHeight="1">
      <c r="A30" s="7"/>
      <c r="B30" s="7"/>
      <c r="C30" s="7"/>
      <c r="D30" s="7"/>
      <c r="E30" s="7"/>
      <c r="F30" s="7"/>
      <c r="G30" s="7"/>
      <c r="H30" s="7"/>
      <c r="I30" s="7"/>
      <c r="J30" s="7"/>
      <c r="K30" s="7"/>
      <c r="L30" s="75"/>
      <c r="M30" s="7"/>
      <c r="N30" s="7"/>
      <c r="O30" s="7"/>
    </row>
    <row r="31" spans="1:15" s="23" customFormat="1" ht="17.25" customHeight="1">
      <c r="A31" s="7"/>
      <c r="B31" s="7"/>
      <c r="C31" s="7"/>
      <c r="D31" s="437" t="s">
        <v>20</v>
      </c>
      <c r="E31" s="438"/>
      <c r="F31" s="438"/>
      <c r="G31" s="438"/>
      <c r="H31" s="438"/>
      <c r="I31" s="40"/>
      <c r="J31" s="41"/>
      <c r="K31" s="42"/>
      <c r="L31" s="42"/>
      <c r="M31" s="41"/>
      <c r="N31" s="7"/>
      <c r="O31" s="7"/>
    </row>
    <row r="32" spans="1:15" s="23" customFormat="1" ht="25.5" customHeight="1">
      <c r="A32" s="439" t="s">
        <v>683</v>
      </c>
      <c r="B32" s="439"/>
      <c r="C32" s="439"/>
      <c r="D32" s="61" t="str">
        <f>Workbook_Lists!$H$2</f>
        <v>1 - Low</v>
      </c>
      <c r="E32" s="63" t="str">
        <f>Workbook_Lists!$H$3</f>
        <v>2 - Low-Mid</v>
      </c>
      <c r="F32" s="65" t="str">
        <f>Workbook_Lists!$H$4</f>
        <v>3 - Medium</v>
      </c>
      <c r="G32" s="67" t="str">
        <f>Workbook_Lists!$H$5</f>
        <v>4 - Mid-High</v>
      </c>
      <c r="H32" s="43" t="str">
        <f>Workbook_Lists!$H$6</f>
        <v>5 - High</v>
      </c>
      <c r="I32" s="44"/>
      <c r="J32" s="440" t="s">
        <v>22</v>
      </c>
      <c r="K32" s="442" t="s">
        <v>23</v>
      </c>
      <c r="L32" s="442"/>
      <c r="M32" s="443"/>
      <c r="N32" s="7"/>
      <c r="O32" s="7"/>
    </row>
    <row r="33" spans="1:15" s="23" customFormat="1" ht="55.5" customHeight="1">
      <c r="A33" s="439"/>
      <c r="B33" s="439"/>
      <c r="C33" s="439"/>
      <c r="D33" s="62" t="s">
        <v>24</v>
      </c>
      <c r="E33" s="64" t="s">
        <v>25</v>
      </c>
      <c r="F33" s="66" t="s">
        <v>26</v>
      </c>
      <c r="G33" s="68" t="s">
        <v>27</v>
      </c>
      <c r="H33" s="45" t="s">
        <v>28</v>
      </c>
      <c r="I33" s="46"/>
      <c r="J33" s="441"/>
      <c r="K33" s="444"/>
      <c r="L33" s="444"/>
      <c r="M33" s="445"/>
      <c r="N33" s="7"/>
      <c r="O33" s="7"/>
    </row>
    <row r="34" spans="1:15" s="22" customFormat="1" ht="60" customHeight="1">
      <c r="A34" s="432" t="s">
        <v>110</v>
      </c>
      <c r="B34" s="433"/>
      <c r="C34" s="434"/>
      <c r="D34" s="248" t="s">
        <v>417</v>
      </c>
      <c r="E34" s="247" t="s">
        <v>418</v>
      </c>
      <c r="F34" s="247" t="s">
        <v>419</v>
      </c>
      <c r="G34" s="247" t="s">
        <v>420</v>
      </c>
      <c r="H34" s="249" t="s">
        <v>421</v>
      </c>
      <c r="I34" s="77"/>
      <c r="J34" s="78"/>
      <c r="K34" s="507"/>
      <c r="L34" s="435"/>
      <c r="M34" s="435"/>
      <c r="N34" s="6"/>
      <c r="O34" s="6"/>
    </row>
    <row r="35" spans="1:15" s="22" customFormat="1" ht="60" customHeight="1">
      <c r="A35" s="432" t="s">
        <v>111</v>
      </c>
      <c r="B35" s="433"/>
      <c r="C35" s="434"/>
      <c r="D35" s="248" t="s">
        <v>422</v>
      </c>
      <c r="E35" s="247" t="s">
        <v>423</v>
      </c>
      <c r="F35" s="247" t="s">
        <v>424</v>
      </c>
      <c r="G35" s="247" t="s">
        <v>425</v>
      </c>
      <c r="H35" s="249" t="s">
        <v>426</v>
      </c>
      <c r="I35" s="77"/>
      <c r="J35" s="78"/>
      <c r="K35" s="435"/>
      <c r="L35" s="435"/>
      <c r="M35" s="435"/>
      <c r="N35" s="6"/>
      <c r="O35" s="6"/>
    </row>
    <row r="36" spans="1:15" s="22" customFormat="1" ht="60" customHeight="1">
      <c r="A36" s="432" t="s">
        <v>112</v>
      </c>
      <c r="B36" s="433"/>
      <c r="C36" s="434"/>
      <c r="D36" s="248" t="s">
        <v>427</v>
      </c>
      <c r="E36" s="247" t="s">
        <v>428</v>
      </c>
      <c r="F36" s="247" t="s">
        <v>429</v>
      </c>
      <c r="G36" s="247" t="s">
        <v>430</v>
      </c>
      <c r="H36" s="249" t="s">
        <v>431</v>
      </c>
      <c r="I36" s="77"/>
      <c r="J36" s="78"/>
      <c r="K36" s="435"/>
      <c r="L36" s="435"/>
      <c r="M36" s="435"/>
      <c r="N36" s="6"/>
      <c r="O36" s="6"/>
    </row>
    <row r="37" spans="1:15" s="22" customFormat="1" ht="60" customHeight="1">
      <c r="A37" s="432" t="s">
        <v>113</v>
      </c>
      <c r="B37" s="433"/>
      <c r="C37" s="434"/>
      <c r="D37" s="248" t="s">
        <v>432</v>
      </c>
      <c r="E37" s="247" t="s">
        <v>433</v>
      </c>
      <c r="F37" s="247" t="s">
        <v>434</v>
      </c>
      <c r="G37" s="247" t="s">
        <v>435</v>
      </c>
      <c r="H37" s="249" t="s">
        <v>436</v>
      </c>
      <c r="I37" s="77"/>
      <c r="J37" s="78"/>
      <c r="K37" s="435"/>
      <c r="L37" s="435"/>
      <c r="M37" s="435"/>
      <c r="N37" s="6"/>
      <c r="O37" s="6"/>
    </row>
    <row r="39" spans="1:15" ht="32.25" customHeight="1">
      <c r="A39" s="56"/>
      <c r="B39" s="57"/>
      <c r="C39" s="503" t="s">
        <v>114</v>
      </c>
      <c r="D39" s="503"/>
      <c r="E39" s="503"/>
      <c r="F39" s="503"/>
      <c r="G39" s="503"/>
      <c r="H39" s="503"/>
      <c r="I39" s="503"/>
      <c r="J39" s="503"/>
      <c r="K39" s="503"/>
      <c r="L39" s="503"/>
      <c r="M39" s="503"/>
      <c r="N39" s="3"/>
      <c r="O39" s="3"/>
    </row>
    <row r="40" spans="1:15" ht="6" customHeight="1">
      <c r="A40" s="34"/>
      <c r="B40" s="35"/>
      <c r="C40" s="35"/>
      <c r="D40" s="36"/>
      <c r="E40" s="36"/>
      <c r="F40" s="36"/>
      <c r="G40" s="36"/>
      <c r="H40" s="72"/>
      <c r="I40" s="72"/>
      <c r="J40" s="73"/>
      <c r="K40" s="73"/>
      <c r="L40" s="73"/>
      <c r="M40" s="73"/>
      <c r="N40" s="3"/>
      <c r="O40" s="3"/>
    </row>
    <row r="41" spans="1:15" s="23" customFormat="1" ht="24" customHeight="1">
      <c r="A41" s="446" t="s">
        <v>13</v>
      </c>
      <c r="B41" s="446"/>
      <c r="C41" s="446"/>
      <c r="D41" s="481" t="s">
        <v>711</v>
      </c>
      <c r="E41" s="481"/>
      <c r="F41" s="481"/>
      <c r="G41" s="481"/>
      <c r="H41" s="481"/>
      <c r="I41" s="74"/>
      <c r="J41" s="452" t="s">
        <v>14</v>
      </c>
      <c r="K41" s="453"/>
      <c r="L41" s="453"/>
      <c r="M41" s="454"/>
      <c r="N41" s="7"/>
      <c r="O41" s="7"/>
    </row>
    <row r="42" spans="1:15" s="23" customFormat="1" ht="5.0999999999999996" customHeight="1" thickBot="1">
      <c r="A42" s="447"/>
      <c r="B42" s="447"/>
      <c r="C42" s="447"/>
      <c r="D42" s="490"/>
      <c r="E42" s="490"/>
      <c r="F42" s="490"/>
      <c r="G42" s="490"/>
      <c r="H42" s="490"/>
      <c r="I42" s="74"/>
      <c r="J42" s="75"/>
      <c r="K42" s="75"/>
      <c r="L42" s="75"/>
      <c r="M42" s="75"/>
      <c r="N42" s="7"/>
      <c r="O42" s="7"/>
    </row>
    <row r="43" spans="1:15" s="23" customFormat="1" ht="39.6" customHeight="1" thickBot="1">
      <c r="A43" s="447"/>
      <c r="B43" s="447"/>
      <c r="C43" s="447"/>
      <c r="D43" s="490"/>
      <c r="E43" s="490"/>
      <c r="F43" s="490"/>
      <c r="G43" s="490"/>
      <c r="H43" s="490"/>
      <c r="I43" s="74"/>
      <c r="J43" s="37" t="s">
        <v>15</v>
      </c>
      <c r="K43" s="344" t="e">
        <f>'Workbook_Results Summary'!F64</f>
        <v>#DIV/0!</v>
      </c>
      <c r="L43" s="455" t="s">
        <v>16</v>
      </c>
      <c r="M43" s="456"/>
      <c r="N43" s="7"/>
      <c r="O43" s="327" t="s">
        <v>5</v>
      </c>
    </row>
    <row r="44" spans="1:15" s="23" customFormat="1" ht="39.6" customHeight="1" thickBot="1">
      <c r="A44" s="447"/>
      <c r="B44" s="447"/>
      <c r="C44" s="447"/>
      <c r="D44" s="490"/>
      <c r="E44" s="490"/>
      <c r="F44" s="490"/>
      <c r="G44" s="490"/>
      <c r="H44" s="490"/>
      <c r="I44" s="74"/>
      <c r="J44" s="38" t="s">
        <v>17</v>
      </c>
      <c r="K44" s="76" t="e">
        <f>_xlfn.TEXTAFTER(LOOKUP(ROUND(K43,0),{1,2,3,4,5},Workbook_Lists!$L$2:$L$6), " ",-1)</f>
        <v>#DIV/0!</v>
      </c>
      <c r="L44" s="456"/>
      <c r="M44" s="456"/>
      <c r="N44" s="7"/>
      <c r="O44" s="328" t="str">
        <f>' Clinical practice'!$O$7</f>
        <v>View Clinical practice radar chart</v>
      </c>
    </row>
    <row r="45" spans="1:15" s="23" customFormat="1" ht="5.0999999999999996" customHeight="1" thickBot="1">
      <c r="A45" s="447"/>
      <c r="B45" s="447"/>
      <c r="C45" s="447"/>
      <c r="D45" s="490"/>
      <c r="E45" s="490"/>
      <c r="F45" s="490"/>
      <c r="G45" s="490"/>
      <c r="H45" s="490"/>
      <c r="I45" s="74"/>
      <c r="J45" s="75"/>
      <c r="K45" s="75"/>
      <c r="L45" s="73"/>
      <c r="M45" s="73"/>
      <c r="N45" s="7"/>
      <c r="O45" s="7"/>
    </row>
    <row r="46" spans="1:15" s="23" customFormat="1" ht="103.2" customHeight="1" thickBot="1">
      <c r="A46" s="448"/>
      <c r="B46" s="448"/>
      <c r="C46" s="448"/>
      <c r="D46" s="491"/>
      <c r="E46" s="491"/>
      <c r="F46" s="491"/>
      <c r="G46" s="491"/>
      <c r="H46" s="491"/>
      <c r="I46" s="74"/>
      <c r="J46" s="39" t="s">
        <v>18</v>
      </c>
      <c r="K46" s="324">
        <v>3</v>
      </c>
      <c r="L46" s="456" t="s">
        <v>19</v>
      </c>
      <c r="M46" s="456"/>
      <c r="N46" s="7"/>
      <c r="O46" s="337" t="s">
        <v>739</v>
      </c>
    </row>
    <row r="47" spans="1:15" s="23" customFormat="1" ht="5.0999999999999996" customHeight="1">
      <c r="A47" s="7"/>
      <c r="B47" s="7"/>
      <c r="C47" s="7"/>
      <c r="D47" s="7"/>
      <c r="E47" s="7"/>
      <c r="F47" s="7"/>
      <c r="G47" s="7"/>
      <c r="H47" s="7"/>
      <c r="I47" s="7"/>
      <c r="J47" s="7"/>
      <c r="K47" s="7"/>
      <c r="L47" s="75"/>
      <c r="M47" s="7"/>
      <c r="N47" s="7"/>
      <c r="O47" s="7"/>
    </row>
    <row r="48" spans="1:15" s="23" customFormat="1" ht="17.25" customHeight="1">
      <c r="A48" s="7"/>
      <c r="B48" s="7"/>
      <c r="C48" s="7"/>
      <c r="D48" s="437" t="s">
        <v>20</v>
      </c>
      <c r="E48" s="438"/>
      <c r="F48" s="438"/>
      <c r="G48" s="438"/>
      <c r="H48" s="438"/>
      <c r="I48" s="40"/>
      <c r="J48" s="41"/>
      <c r="K48" s="42"/>
      <c r="L48" s="42"/>
      <c r="M48" s="41"/>
      <c r="N48" s="7"/>
      <c r="O48" s="7"/>
    </row>
    <row r="49" spans="1:23" s="23" customFormat="1" ht="25.5" customHeight="1">
      <c r="A49" s="439" t="s">
        <v>683</v>
      </c>
      <c r="B49" s="439"/>
      <c r="C49" s="439"/>
      <c r="D49" s="61" t="str">
        <f>Workbook_Lists!$H$2</f>
        <v>1 - Low</v>
      </c>
      <c r="E49" s="63" t="str">
        <f>Workbook_Lists!$H$3</f>
        <v>2 - Low-Mid</v>
      </c>
      <c r="F49" s="65" t="str">
        <f>Workbook_Lists!$H$4</f>
        <v>3 - Medium</v>
      </c>
      <c r="G49" s="67" t="str">
        <f>Workbook_Lists!$H$5</f>
        <v>4 - Mid-High</v>
      </c>
      <c r="H49" s="43" t="str">
        <f>Workbook_Lists!$H$6</f>
        <v>5 - High</v>
      </c>
      <c r="I49" s="44"/>
      <c r="J49" s="440" t="s">
        <v>22</v>
      </c>
      <c r="K49" s="442" t="s">
        <v>23</v>
      </c>
      <c r="L49" s="442"/>
      <c r="M49" s="443"/>
      <c r="N49" s="7"/>
      <c r="O49" s="7"/>
      <c r="P49" s="7"/>
      <c r="Q49" s="7"/>
      <c r="R49" s="7"/>
      <c r="S49" s="7"/>
      <c r="T49" s="7"/>
      <c r="U49" s="7"/>
      <c r="V49" s="7"/>
      <c r="W49" s="7"/>
    </row>
    <row r="50" spans="1:23" s="23" customFormat="1" ht="55.5" customHeight="1">
      <c r="A50" s="439"/>
      <c r="B50" s="439"/>
      <c r="C50" s="439"/>
      <c r="D50" s="62" t="s">
        <v>24</v>
      </c>
      <c r="E50" s="64" t="s">
        <v>25</v>
      </c>
      <c r="F50" s="66" t="s">
        <v>26</v>
      </c>
      <c r="G50" s="68" t="s">
        <v>27</v>
      </c>
      <c r="H50" s="45" t="s">
        <v>28</v>
      </c>
      <c r="I50" s="46"/>
      <c r="J50" s="441"/>
      <c r="K50" s="444"/>
      <c r="L50" s="444"/>
      <c r="M50" s="445"/>
      <c r="N50" s="7"/>
      <c r="O50" s="7"/>
      <c r="P50" s="7"/>
      <c r="Q50" s="7"/>
      <c r="R50" s="7"/>
      <c r="S50" s="7"/>
      <c r="T50" s="7"/>
      <c r="U50" s="7"/>
      <c r="V50" s="7"/>
      <c r="W50" s="7"/>
    </row>
    <row r="51" spans="1:23" s="22" customFormat="1" ht="64.95" customHeight="1">
      <c r="A51" s="432" t="s">
        <v>115</v>
      </c>
      <c r="B51" s="433"/>
      <c r="C51" s="434"/>
      <c r="D51" s="248" t="s">
        <v>437</v>
      </c>
      <c r="E51" s="247" t="s">
        <v>438</v>
      </c>
      <c r="F51" s="247" t="s">
        <v>439</v>
      </c>
      <c r="G51" s="247" t="s">
        <v>440</v>
      </c>
      <c r="H51" s="249" t="s">
        <v>441</v>
      </c>
      <c r="I51" s="77"/>
      <c r="J51" s="78"/>
      <c r="K51" s="435"/>
      <c r="L51" s="435"/>
      <c r="M51" s="435"/>
      <c r="N51" s="6"/>
      <c r="O51" s="6"/>
      <c r="P51" s="6"/>
      <c r="Q51" s="6"/>
      <c r="R51" s="6"/>
      <c r="S51" s="6"/>
      <c r="T51" s="6"/>
      <c r="U51" s="6"/>
      <c r="V51" s="6"/>
      <c r="W51" s="6"/>
    </row>
    <row r="52" spans="1:23" s="22" customFormat="1" ht="64.95" customHeight="1">
      <c r="A52" s="432" t="s">
        <v>116</v>
      </c>
      <c r="B52" s="433"/>
      <c r="C52" s="434"/>
      <c r="D52" s="248" t="s">
        <v>442</v>
      </c>
      <c r="E52" s="247" t="s">
        <v>443</v>
      </c>
      <c r="F52" s="247" t="s">
        <v>444</v>
      </c>
      <c r="G52" s="247" t="s">
        <v>445</v>
      </c>
      <c r="H52" s="249" t="s">
        <v>446</v>
      </c>
      <c r="I52" s="77"/>
      <c r="J52" s="78"/>
      <c r="K52" s="435"/>
      <c r="L52" s="435"/>
      <c r="M52" s="435"/>
      <c r="N52" s="6"/>
      <c r="O52" s="6"/>
      <c r="P52" s="6"/>
      <c r="Q52" s="6"/>
      <c r="R52" s="6"/>
      <c r="S52" s="6"/>
      <c r="T52" s="6"/>
      <c r="U52" s="6"/>
      <c r="V52" s="6"/>
      <c r="W52" s="6"/>
    </row>
    <row r="53" spans="1:23" s="22" customFormat="1" ht="64.95" customHeight="1">
      <c r="A53" s="432" t="s">
        <v>117</v>
      </c>
      <c r="B53" s="433"/>
      <c r="C53" s="434"/>
      <c r="D53" s="248" t="s">
        <v>447</v>
      </c>
      <c r="E53" s="247" t="s">
        <v>448</v>
      </c>
      <c r="F53" s="247" t="s">
        <v>449</v>
      </c>
      <c r="G53" s="247" t="s">
        <v>450</v>
      </c>
      <c r="H53" s="249" t="s">
        <v>451</v>
      </c>
      <c r="I53" s="77"/>
      <c r="J53" s="78"/>
      <c r="K53" s="504"/>
      <c r="L53" s="505"/>
      <c r="M53" s="506"/>
      <c r="N53" s="6"/>
      <c r="O53" s="6"/>
      <c r="P53" s="6"/>
      <c r="Q53" s="6"/>
      <c r="R53" s="6"/>
      <c r="S53" s="6"/>
      <c r="T53" s="6"/>
      <c r="U53" s="6"/>
      <c r="V53" s="6"/>
      <c r="W53" s="6"/>
    </row>
    <row r="54" spans="1:23" s="22" customFormat="1" ht="64.95" customHeight="1">
      <c r="A54" s="432" t="s">
        <v>118</v>
      </c>
      <c r="B54" s="433"/>
      <c r="C54" s="434"/>
      <c r="D54" s="248" t="s">
        <v>452</v>
      </c>
      <c r="E54" s="247" t="s">
        <v>453</v>
      </c>
      <c r="F54" s="247" t="s">
        <v>454</v>
      </c>
      <c r="G54" s="247" t="s">
        <v>455</v>
      </c>
      <c r="H54" s="249" t="s">
        <v>456</v>
      </c>
      <c r="I54" s="77"/>
      <c r="J54" s="78"/>
      <c r="K54" s="435"/>
      <c r="L54" s="435"/>
      <c r="M54" s="435"/>
      <c r="N54" s="6"/>
      <c r="O54" s="6"/>
      <c r="P54" s="6"/>
      <c r="Q54" s="6"/>
      <c r="R54" s="6"/>
      <c r="S54" s="6"/>
      <c r="T54" s="6"/>
      <c r="U54" s="6"/>
      <c r="V54" s="6"/>
      <c r="W54" s="6"/>
    </row>
    <row r="55" spans="1:23" s="22" customFormat="1" ht="79.95" customHeight="1">
      <c r="A55" s="432" t="s">
        <v>119</v>
      </c>
      <c r="B55" s="433"/>
      <c r="C55" s="434"/>
      <c r="D55" s="248" t="s">
        <v>457</v>
      </c>
      <c r="E55" s="247" t="s">
        <v>458</v>
      </c>
      <c r="F55" s="247" t="s">
        <v>459</v>
      </c>
      <c r="G55" s="247" t="s">
        <v>481</v>
      </c>
      <c r="H55" s="249" t="s">
        <v>460</v>
      </c>
      <c r="I55" s="77"/>
      <c r="J55" s="78"/>
      <c r="K55" s="435"/>
      <c r="L55" s="435"/>
      <c r="M55" s="435"/>
      <c r="N55" s="6"/>
      <c r="O55" s="6"/>
      <c r="P55" s="6"/>
      <c r="Q55" s="6"/>
      <c r="R55" s="6"/>
      <c r="S55" s="6"/>
      <c r="T55" s="6"/>
      <c r="U55" s="6"/>
      <c r="V55" s="6"/>
      <c r="W55" s="6"/>
    </row>
    <row r="56" spans="1:23" s="22" customFormat="1" ht="64.95" customHeight="1">
      <c r="A56" s="432" t="s">
        <v>120</v>
      </c>
      <c r="B56" s="433"/>
      <c r="C56" s="434"/>
      <c r="D56" s="248" t="s">
        <v>461</v>
      </c>
      <c r="E56" s="247" t="s">
        <v>462</v>
      </c>
      <c r="F56" s="247" t="s">
        <v>463</v>
      </c>
      <c r="G56" s="247" t="s">
        <v>464</v>
      </c>
      <c r="H56" s="249" t="s">
        <v>465</v>
      </c>
      <c r="I56" s="77"/>
      <c r="J56" s="78"/>
      <c r="K56" s="435"/>
      <c r="L56" s="435"/>
      <c r="M56" s="435"/>
      <c r="N56" s="6"/>
      <c r="O56" s="6"/>
      <c r="P56" s="6"/>
      <c r="Q56" s="6"/>
      <c r="R56" s="6"/>
      <c r="S56" s="6"/>
      <c r="T56" s="6"/>
      <c r="U56" s="6"/>
      <c r="V56" s="6"/>
      <c r="W56" s="6"/>
    </row>
    <row r="57" spans="1:23" s="22" customFormat="1" ht="64.95" customHeight="1">
      <c r="A57" s="432" t="s">
        <v>121</v>
      </c>
      <c r="B57" s="433"/>
      <c r="C57" s="434"/>
      <c r="D57" s="248" t="s">
        <v>466</v>
      </c>
      <c r="E57" s="247" t="s">
        <v>467</v>
      </c>
      <c r="F57" s="247" t="s">
        <v>468</v>
      </c>
      <c r="G57" s="247" t="s">
        <v>469</v>
      </c>
      <c r="H57" s="249" t="s">
        <v>470</v>
      </c>
      <c r="I57" s="77"/>
      <c r="J57" s="78"/>
      <c r="K57" s="435"/>
      <c r="L57" s="435"/>
      <c r="M57" s="435"/>
      <c r="N57" s="6"/>
      <c r="O57" s="6"/>
      <c r="P57" s="6"/>
      <c r="Q57" s="6"/>
      <c r="R57" s="6"/>
      <c r="S57" s="6"/>
      <c r="T57" s="6"/>
      <c r="U57" s="6"/>
      <c r="V57" s="6"/>
      <c r="W57" s="6"/>
    </row>
    <row r="58" spans="1:23" s="48" customFormat="1" ht="64.95" customHeight="1">
      <c r="A58" s="432" t="s">
        <v>122</v>
      </c>
      <c r="B58" s="433"/>
      <c r="C58" s="434"/>
      <c r="D58" s="248" t="s">
        <v>471</v>
      </c>
      <c r="E58" s="247" t="s">
        <v>472</v>
      </c>
      <c r="F58" s="247" t="s">
        <v>473</v>
      </c>
      <c r="G58" s="247" t="s">
        <v>474</v>
      </c>
      <c r="H58" s="249" t="s">
        <v>475</v>
      </c>
      <c r="I58" s="77"/>
      <c r="J58" s="78"/>
      <c r="K58" s="435"/>
      <c r="L58" s="435"/>
      <c r="M58" s="435"/>
      <c r="N58" s="2"/>
      <c r="O58" s="2"/>
      <c r="P58" s="2"/>
      <c r="Q58" s="2"/>
      <c r="R58" s="2"/>
      <c r="S58" s="2"/>
      <c r="T58" s="2"/>
      <c r="U58" s="2"/>
      <c r="V58" s="2"/>
      <c r="W58" s="2"/>
    </row>
    <row r="59" spans="1:23" s="17" customFormat="1" ht="64.95" customHeight="1">
      <c r="A59" s="432" t="s">
        <v>123</v>
      </c>
      <c r="B59" s="433"/>
      <c r="C59" s="434"/>
      <c r="D59" s="248" t="s">
        <v>476</v>
      </c>
      <c r="E59" s="247" t="s">
        <v>477</v>
      </c>
      <c r="F59" s="247" t="s">
        <v>478</v>
      </c>
      <c r="G59" s="247" t="s">
        <v>479</v>
      </c>
      <c r="H59" s="249" t="s">
        <v>480</v>
      </c>
      <c r="I59" s="77"/>
      <c r="J59" s="78"/>
      <c r="K59" s="435"/>
      <c r="L59" s="435"/>
      <c r="M59" s="435"/>
      <c r="N59" s="5"/>
      <c r="O59" s="5"/>
      <c r="P59" s="5"/>
      <c r="Q59" s="5"/>
      <c r="R59" s="5"/>
      <c r="S59" s="5"/>
      <c r="T59" s="5"/>
      <c r="U59" s="5"/>
      <c r="V59" s="5"/>
      <c r="W59" s="5"/>
    </row>
    <row r="61" spans="1:23" ht="32.25" customHeight="1">
      <c r="A61" s="56"/>
      <c r="B61" s="57"/>
      <c r="C61" s="503" t="s">
        <v>124</v>
      </c>
      <c r="D61" s="503"/>
      <c r="E61" s="503"/>
      <c r="F61" s="503"/>
      <c r="G61" s="503"/>
      <c r="H61" s="503"/>
      <c r="I61" s="503"/>
      <c r="J61" s="503"/>
      <c r="K61" s="503"/>
      <c r="L61" s="503"/>
      <c r="M61" s="503"/>
      <c r="N61" s="3"/>
      <c r="O61" s="3"/>
      <c r="P61" s="3"/>
      <c r="Q61" s="3"/>
      <c r="R61" s="3"/>
      <c r="S61" s="3"/>
      <c r="T61" s="3"/>
      <c r="U61" s="3"/>
      <c r="V61" s="3"/>
      <c r="W61" s="3"/>
    </row>
    <row r="62" spans="1:23" ht="6" customHeight="1">
      <c r="A62" s="34"/>
      <c r="B62" s="35"/>
      <c r="C62" s="35"/>
      <c r="D62" s="36"/>
      <c r="E62" s="36"/>
      <c r="F62" s="36"/>
      <c r="G62" s="36"/>
      <c r="H62" s="72"/>
      <c r="I62" s="72"/>
      <c r="J62" s="73"/>
      <c r="K62" s="73"/>
      <c r="L62" s="73"/>
      <c r="M62" s="73"/>
      <c r="N62" s="3"/>
      <c r="O62" s="3"/>
      <c r="P62" s="3"/>
      <c r="Q62" s="3"/>
      <c r="R62" s="3"/>
      <c r="S62" s="3"/>
      <c r="T62" s="3"/>
      <c r="U62" s="3"/>
      <c r="V62" s="3"/>
      <c r="W62" s="3"/>
    </row>
    <row r="63" spans="1:23" s="23" customFormat="1" ht="24" customHeight="1">
      <c r="A63" s="446" t="s">
        <v>13</v>
      </c>
      <c r="B63" s="446"/>
      <c r="C63" s="446"/>
      <c r="D63" s="481" t="s">
        <v>710</v>
      </c>
      <c r="E63" s="481"/>
      <c r="F63" s="481"/>
      <c r="G63" s="481"/>
      <c r="H63" s="481"/>
      <c r="I63" s="74"/>
      <c r="J63" s="452" t="s">
        <v>14</v>
      </c>
      <c r="K63" s="453"/>
      <c r="L63" s="453"/>
      <c r="M63" s="454"/>
      <c r="N63" s="7"/>
      <c r="O63" s="7"/>
      <c r="P63" s="7"/>
      <c r="Q63" s="7"/>
      <c r="R63" s="7"/>
      <c r="S63" s="7"/>
      <c r="T63" s="7"/>
      <c r="U63" s="7"/>
      <c r="V63" s="7"/>
      <c r="W63" s="7"/>
    </row>
    <row r="64" spans="1:23" s="23" customFormat="1" ht="5.0999999999999996" customHeight="1" thickBot="1">
      <c r="A64" s="447"/>
      <c r="B64" s="447"/>
      <c r="C64" s="447"/>
      <c r="D64" s="490"/>
      <c r="E64" s="490"/>
      <c r="F64" s="490"/>
      <c r="G64" s="490"/>
      <c r="H64" s="490"/>
      <c r="I64" s="74"/>
      <c r="J64" s="75"/>
      <c r="K64" s="75"/>
      <c r="L64" s="75"/>
      <c r="M64" s="75"/>
      <c r="N64" s="7"/>
      <c r="O64" s="7"/>
      <c r="P64" s="7"/>
      <c r="Q64" s="7"/>
      <c r="R64" s="7"/>
      <c r="S64" s="7"/>
      <c r="T64" s="7"/>
      <c r="U64" s="7"/>
      <c r="V64" s="7"/>
      <c r="W64" s="7"/>
    </row>
    <row r="65" spans="1:15" s="23" customFormat="1" ht="39.6" customHeight="1" thickBot="1">
      <c r="A65" s="447"/>
      <c r="B65" s="447"/>
      <c r="C65" s="447"/>
      <c r="D65" s="490"/>
      <c r="E65" s="490"/>
      <c r="F65" s="490"/>
      <c r="G65" s="490"/>
      <c r="H65" s="490"/>
      <c r="I65" s="74"/>
      <c r="J65" s="37" t="s">
        <v>15</v>
      </c>
      <c r="K65" s="344" t="e">
        <f>'Workbook_Results Summary'!F73</f>
        <v>#DIV/0!</v>
      </c>
      <c r="L65" s="455" t="s">
        <v>16</v>
      </c>
      <c r="M65" s="456"/>
      <c r="N65" s="7"/>
      <c r="O65" s="327" t="s">
        <v>5</v>
      </c>
    </row>
    <row r="66" spans="1:15" s="23" customFormat="1" ht="39.6" customHeight="1" thickBot="1">
      <c r="A66" s="447"/>
      <c r="B66" s="447"/>
      <c r="C66" s="447"/>
      <c r="D66" s="490"/>
      <c r="E66" s="490"/>
      <c r="F66" s="490"/>
      <c r="G66" s="490"/>
      <c r="H66" s="490"/>
      <c r="I66" s="74"/>
      <c r="J66" s="38" t="s">
        <v>17</v>
      </c>
      <c r="K66" s="76" t="e">
        <f>_xlfn.TEXTAFTER(LOOKUP(ROUND(K65,0),{1,2,3,4,5},Workbook_Lists!$L$2:$L$6), " ",-1)</f>
        <v>#DIV/0!</v>
      </c>
      <c r="L66" s="456"/>
      <c r="M66" s="456"/>
      <c r="N66" s="7"/>
      <c r="O66" s="328" t="str">
        <f>' Clinical practice'!$O$7</f>
        <v>View Clinical practice radar chart</v>
      </c>
    </row>
    <row r="67" spans="1:15" s="23" customFormat="1" ht="5.0999999999999996" customHeight="1" thickBot="1">
      <c r="A67" s="447"/>
      <c r="B67" s="447"/>
      <c r="C67" s="447"/>
      <c r="D67" s="490"/>
      <c r="E67" s="490"/>
      <c r="F67" s="490"/>
      <c r="G67" s="490"/>
      <c r="H67" s="490"/>
      <c r="I67" s="74"/>
      <c r="J67" s="75"/>
      <c r="K67" s="75"/>
      <c r="L67" s="73"/>
      <c r="M67" s="73"/>
      <c r="N67" s="7"/>
      <c r="O67" s="7"/>
    </row>
    <row r="68" spans="1:15" s="23" customFormat="1" ht="115.95" customHeight="1" thickBot="1">
      <c r="A68" s="448"/>
      <c r="B68" s="448"/>
      <c r="C68" s="448"/>
      <c r="D68" s="491"/>
      <c r="E68" s="491"/>
      <c r="F68" s="491"/>
      <c r="G68" s="491"/>
      <c r="H68" s="491"/>
      <c r="I68" s="74"/>
      <c r="J68" s="39" t="s">
        <v>18</v>
      </c>
      <c r="K68" s="324">
        <v>3</v>
      </c>
      <c r="L68" s="456" t="s">
        <v>19</v>
      </c>
      <c r="M68" s="456"/>
      <c r="N68" s="7"/>
      <c r="O68" s="337" t="s">
        <v>739</v>
      </c>
    </row>
    <row r="69" spans="1:15" s="23" customFormat="1" ht="5.0999999999999996" customHeight="1">
      <c r="A69" s="7"/>
      <c r="B69" s="7"/>
      <c r="C69" s="7"/>
      <c r="D69" s="7"/>
      <c r="E69" s="7"/>
      <c r="F69" s="7"/>
      <c r="G69" s="7"/>
      <c r="H69" s="7"/>
      <c r="I69" s="7"/>
      <c r="J69" s="7"/>
      <c r="K69" s="7"/>
      <c r="L69" s="75"/>
      <c r="M69" s="7"/>
      <c r="N69" s="7"/>
      <c r="O69" s="7"/>
    </row>
    <row r="70" spans="1:15" s="23" customFormat="1" ht="17.25" customHeight="1">
      <c r="A70" s="7"/>
      <c r="B70" s="7"/>
      <c r="C70" s="7"/>
      <c r="D70" s="437" t="s">
        <v>20</v>
      </c>
      <c r="E70" s="438"/>
      <c r="F70" s="438"/>
      <c r="G70" s="438"/>
      <c r="H70" s="438"/>
      <c r="I70" s="40"/>
      <c r="J70" s="41"/>
      <c r="K70" s="42"/>
      <c r="L70" s="42"/>
      <c r="M70" s="41"/>
      <c r="N70" s="7"/>
      <c r="O70" s="7"/>
    </row>
    <row r="71" spans="1:15" s="23" customFormat="1" ht="25.5" customHeight="1">
      <c r="A71" s="439" t="s">
        <v>683</v>
      </c>
      <c r="B71" s="439"/>
      <c r="C71" s="439"/>
      <c r="D71" s="61" t="str">
        <f>Workbook_Lists!$H$2</f>
        <v>1 - Low</v>
      </c>
      <c r="E71" s="63" t="str">
        <f>Workbook_Lists!$H$3</f>
        <v>2 - Low-Mid</v>
      </c>
      <c r="F71" s="65" t="str">
        <f>Workbook_Lists!$H$4</f>
        <v>3 - Medium</v>
      </c>
      <c r="G71" s="67" t="str">
        <f>Workbook_Lists!$H$5</f>
        <v>4 - Mid-High</v>
      </c>
      <c r="H71" s="43" t="str">
        <f>Workbook_Lists!$H$6</f>
        <v>5 - High</v>
      </c>
      <c r="I71" s="44"/>
      <c r="J71" s="440" t="s">
        <v>22</v>
      </c>
      <c r="K71" s="442" t="s">
        <v>23</v>
      </c>
      <c r="L71" s="442"/>
      <c r="M71" s="443"/>
      <c r="N71" s="7"/>
      <c r="O71" s="7"/>
    </row>
    <row r="72" spans="1:15" s="23" customFormat="1" ht="55.5" customHeight="1">
      <c r="A72" s="439"/>
      <c r="B72" s="439"/>
      <c r="C72" s="439"/>
      <c r="D72" s="62" t="s">
        <v>24</v>
      </c>
      <c r="E72" s="64" t="s">
        <v>25</v>
      </c>
      <c r="F72" s="66" t="s">
        <v>26</v>
      </c>
      <c r="G72" s="68" t="s">
        <v>27</v>
      </c>
      <c r="H72" s="45" t="s">
        <v>28</v>
      </c>
      <c r="I72" s="46"/>
      <c r="J72" s="441"/>
      <c r="K72" s="444"/>
      <c r="L72" s="444"/>
      <c r="M72" s="445"/>
      <c r="N72" s="7"/>
      <c r="O72" s="7"/>
    </row>
    <row r="73" spans="1:15" s="22" customFormat="1" ht="60" customHeight="1">
      <c r="A73" s="432" t="s">
        <v>125</v>
      </c>
      <c r="B73" s="433"/>
      <c r="C73" s="434"/>
      <c r="D73" s="248" t="s">
        <v>482</v>
      </c>
      <c r="E73" s="247" t="s">
        <v>483</v>
      </c>
      <c r="F73" s="247" t="s">
        <v>484</v>
      </c>
      <c r="G73" s="247" t="s">
        <v>485</v>
      </c>
      <c r="H73" s="249" t="s">
        <v>486</v>
      </c>
      <c r="I73" s="77"/>
      <c r="J73" s="78"/>
      <c r="K73" s="435"/>
      <c r="L73" s="435"/>
      <c r="M73" s="435"/>
      <c r="N73" s="6"/>
      <c r="O73" s="6"/>
    </row>
    <row r="74" spans="1:15" s="22" customFormat="1" ht="60" customHeight="1">
      <c r="A74" s="432" t="s">
        <v>126</v>
      </c>
      <c r="B74" s="433"/>
      <c r="C74" s="434"/>
      <c r="D74" s="248" t="s">
        <v>487</v>
      </c>
      <c r="E74" s="247" t="s">
        <v>488</v>
      </c>
      <c r="F74" s="247" t="s">
        <v>489</v>
      </c>
      <c r="G74" s="247" t="s">
        <v>490</v>
      </c>
      <c r="H74" s="249" t="s">
        <v>491</v>
      </c>
      <c r="I74" s="77"/>
      <c r="J74" s="78"/>
      <c r="K74" s="435"/>
      <c r="L74" s="435"/>
      <c r="M74" s="435"/>
      <c r="N74" s="6"/>
      <c r="O74" s="6"/>
    </row>
    <row r="75" spans="1:15" s="22" customFormat="1" ht="60" customHeight="1">
      <c r="A75" s="432" t="s">
        <v>127</v>
      </c>
      <c r="B75" s="433"/>
      <c r="C75" s="434"/>
      <c r="D75" s="248" t="s">
        <v>492</v>
      </c>
      <c r="E75" s="247" t="s">
        <v>493</v>
      </c>
      <c r="F75" s="247" t="s">
        <v>494</v>
      </c>
      <c r="G75" s="247" t="s">
        <v>495</v>
      </c>
      <c r="H75" s="247" t="s">
        <v>496</v>
      </c>
      <c r="I75" s="77"/>
      <c r="J75" s="78"/>
      <c r="K75" s="435"/>
      <c r="L75" s="435"/>
      <c r="M75" s="435"/>
      <c r="N75" s="6"/>
      <c r="O75" s="6"/>
    </row>
    <row r="76" spans="1:15" s="22" customFormat="1" ht="60" customHeight="1">
      <c r="A76" s="432" t="s">
        <v>128</v>
      </c>
      <c r="B76" s="433"/>
      <c r="C76" s="434"/>
      <c r="D76" s="248" t="s">
        <v>497</v>
      </c>
      <c r="E76" s="247" t="s">
        <v>498</v>
      </c>
      <c r="F76" s="247" t="s">
        <v>499</v>
      </c>
      <c r="G76" s="247" t="s">
        <v>500</v>
      </c>
      <c r="H76" s="249" t="s">
        <v>501</v>
      </c>
      <c r="I76" s="77"/>
      <c r="J76" s="78"/>
      <c r="K76" s="435"/>
      <c r="L76" s="435"/>
      <c r="M76" s="435"/>
      <c r="N76" s="6"/>
      <c r="O76" s="6"/>
    </row>
    <row r="77" spans="1:15" s="22" customFormat="1" ht="60" customHeight="1">
      <c r="A77" s="432" t="s">
        <v>129</v>
      </c>
      <c r="B77" s="433"/>
      <c r="C77" s="434"/>
      <c r="D77" s="248" t="s">
        <v>502</v>
      </c>
      <c r="E77" s="247" t="s">
        <v>503</v>
      </c>
      <c r="F77" s="247" t="s">
        <v>504</v>
      </c>
      <c r="G77" s="247" t="s">
        <v>505</v>
      </c>
      <c r="H77" s="249" t="s">
        <v>506</v>
      </c>
      <c r="I77" s="77"/>
      <c r="J77" s="78"/>
      <c r="K77" s="435"/>
      <c r="L77" s="435"/>
      <c r="M77" s="435"/>
      <c r="N77" s="6"/>
      <c r="O77" s="6"/>
    </row>
    <row r="78" spans="1:15" s="22" customFormat="1" ht="60" customHeight="1">
      <c r="A78" s="432" t="s">
        <v>130</v>
      </c>
      <c r="B78" s="433"/>
      <c r="C78" s="434"/>
      <c r="D78" s="248" t="s">
        <v>507</v>
      </c>
      <c r="E78" s="247" t="s">
        <v>508</v>
      </c>
      <c r="F78" s="247" t="s">
        <v>509</v>
      </c>
      <c r="G78" s="247" t="s">
        <v>510</v>
      </c>
      <c r="H78" s="249" t="s">
        <v>511</v>
      </c>
      <c r="I78" s="77"/>
      <c r="J78" s="78"/>
      <c r="K78" s="435"/>
      <c r="L78" s="435"/>
      <c r="M78" s="435"/>
      <c r="N78" s="6"/>
      <c r="O78" s="6"/>
    </row>
    <row r="79" spans="1:15" s="22" customFormat="1" ht="60" customHeight="1">
      <c r="A79" s="432" t="s">
        <v>131</v>
      </c>
      <c r="B79" s="433"/>
      <c r="C79" s="434"/>
      <c r="D79" s="248" t="s">
        <v>512</v>
      </c>
      <c r="E79" s="247" t="s">
        <v>513</v>
      </c>
      <c r="F79" s="247" t="s">
        <v>514</v>
      </c>
      <c r="G79" s="247" t="s">
        <v>515</v>
      </c>
      <c r="H79" s="249" t="s">
        <v>516</v>
      </c>
      <c r="I79" s="77"/>
      <c r="J79" s="78"/>
      <c r="K79" s="435"/>
      <c r="L79" s="435"/>
      <c r="M79" s="435"/>
      <c r="N79" s="6"/>
      <c r="O79" s="6"/>
    </row>
    <row r="80" spans="1:15" s="17" customFormat="1" ht="60" customHeight="1">
      <c r="A80" s="432" t="s">
        <v>132</v>
      </c>
      <c r="B80" s="433"/>
      <c r="C80" s="434"/>
      <c r="D80" s="248" t="s">
        <v>517</v>
      </c>
      <c r="E80" s="247" t="s">
        <v>518</v>
      </c>
      <c r="F80" s="247" t="s">
        <v>519</v>
      </c>
      <c r="G80" s="247" t="s">
        <v>520</v>
      </c>
      <c r="H80" s="249" t="s">
        <v>521</v>
      </c>
      <c r="I80" s="77"/>
      <c r="J80" s="78"/>
      <c r="K80" s="435"/>
      <c r="L80" s="435"/>
      <c r="M80" s="435"/>
      <c r="N80" s="5"/>
      <c r="O80" s="5"/>
    </row>
    <row r="81" spans="1:13" ht="60" customHeight="1">
      <c r="A81" s="432" t="s">
        <v>133</v>
      </c>
      <c r="B81" s="433"/>
      <c r="C81" s="434"/>
      <c r="D81" s="248" t="s">
        <v>522</v>
      </c>
      <c r="E81" s="247" t="s">
        <v>523</v>
      </c>
      <c r="F81" s="247" t="s">
        <v>524</v>
      </c>
      <c r="G81" s="247" t="s">
        <v>525</v>
      </c>
      <c r="H81" s="249" t="s">
        <v>526</v>
      </c>
      <c r="I81" s="77"/>
      <c r="J81" s="78"/>
      <c r="K81" s="435"/>
      <c r="L81" s="435"/>
      <c r="M81" s="435"/>
    </row>
  </sheetData>
  <mergeCells count="99">
    <mergeCell ref="A18:C18"/>
    <mergeCell ref="K18:M18"/>
    <mergeCell ref="A19:C19"/>
    <mergeCell ref="K19:M19"/>
    <mergeCell ref="A20:C20"/>
    <mergeCell ref="K20:M20"/>
    <mergeCell ref="A15:C15"/>
    <mergeCell ref="K15:M15"/>
    <mergeCell ref="A16:C16"/>
    <mergeCell ref="K16:M16"/>
    <mergeCell ref="A17:C17"/>
    <mergeCell ref="K17:M17"/>
    <mergeCell ref="D11:H11"/>
    <mergeCell ref="A12:C13"/>
    <mergeCell ref="J12:J13"/>
    <mergeCell ref="K12:M13"/>
    <mergeCell ref="A14:C14"/>
    <mergeCell ref="K14:M14"/>
    <mergeCell ref="A1:M1"/>
    <mergeCell ref="C2:M2"/>
    <mergeCell ref="A4:C9"/>
    <mergeCell ref="D4:H9"/>
    <mergeCell ref="J4:M4"/>
    <mergeCell ref="L6:M7"/>
    <mergeCell ref="L9:M9"/>
    <mergeCell ref="C22:M22"/>
    <mergeCell ref="A24:C29"/>
    <mergeCell ref="D24:H29"/>
    <mergeCell ref="J24:M24"/>
    <mergeCell ref="L26:M27"/>
    <mergeCell ref="L29:M29"/>
    <mergeCell ref="D31:H31"/>
    <mergeCell ref="A32:C33"/>
    <mergeCell ref="J32:J33"/>
    <mergeCell ref="K32:M33"/>
    <mergeCell ref="A34:C34"/>
    <mergeCell ref="K34:M34"/>
    <mergeCell ref="A35:C35"/>
    <mergeCell ref="K35:M35"/>
    <mergeCell ref="A36:C36"/>
    <mergeCell ref="K36:M36"/>
    <mergeCell ref="A37:C37"/>
    <mergeCell ref="K37:M37"/>
    <mergeCell ref="C39:M39"/>
    <mergeCell ref="A41:C46"/>
    <mergeCell ref="D41:H46"/>
    <mergeCell ref="J41:M41"/>
    <mergeCell ref="L43:M44"/>
    <mergeCell ref="L46:M46"/>
    <mergeCell ref="D48:H48"/>
    <mergeCell ref="A49:C50"/>
    <mergeCell ref="J49:J50"/>
    <mergeCell ref="K49:M50"/>
    <mergeCell ref="A51:C51"/>
    <mergeCell ref="K51:M51"/>
    <mergeCell ref="A52:C52"/>
    <mergeCell ref="K52:M52"/>
    <mergeCell ref="A53:C53"/>
    <mergeCell ref="K53:M53"/>
    <mergeCell ref="A54:C54"/>
    <mergeCell ref="K54:M54"/>
    <mergeCell ref="A55:C55"/>
    <mergeCell ref="K55:M55"/>
    <mergeCell ref="A56:C56"/>
    <mergeCell ref="K56:M56"/>
    <mergeCell ref="A57:C57"/>
    <mergeCell ref="K57:M57"/>
    <mergeCell ref="A58:C58"/>
    <mergeCell ref="K58:M58"/>
    <mergeCell ref="A59:C59"/>
    <mergeCell ref="K59:M59"/>
    <mergeCell ref="C61:M61"/>
    <mergeCell ref="A63:C68"/>
    <mergeCell ref="D63:H68"/>
    <mergeCell ref="J63:M63"/>
    <mergeCell ref="L65:M66"/>
    <mergeCell ref="L68:M68"/>
    <mergeCell ref="D70:H70"/>
    <mergeCell ref="A71:C72"/>
    <mergeCell ref="J71:J72"/>
    <mergeCell ref="K71:M72"/>
    <mergeCell ref="A73:C73"/>
    <mergeCell ref="K73:M73"/>
    <mergeCell ref="A74:C74"/>
    <mergeCell ref="K74:M74"/>
    <mergeCell ref="A75:C75"/>
    <mergeCell ref="K75:M75"/>
    <mergeCell ref="A76:C76"/>
    <mergeCell ref="K76:M76"/>
    <mergeCell ref="A80:C80"/>
    <mergeCell ref="K80:M80"/>
    <mergeCell ref="A81:C81"/>
    <mergeCell ref="K81:M81"/>
    <mergeCell ref="A77:C77"/>
    <mergeCell ref="K77:M77"/>
    <mergeCell ref="A78:C78"/>
    <mergeCell ref="K78:M78"/>
    <mergeCell ref="A79:C79"/>
    <mergeCell ref="K79:M79"/>
  </mergeCells>
  <conditionalFormatting sqref="A12:C20">
    <cfRule type="beginsWith" dxfId="269" priority="169" operator="beginsWith" text="NA">
      <formula>LEFT(A12,LEN("NA"))="NA"</formula>
    </cfRule>
  </conditionalFormatting>
  <conditionalFormatting sqref="A32:C37">
    <cfRule type="beginsWith" dxfId="268" priority="171" operator="beginsWith" text="NA">
      <formula>LEFT(A32,LEN("NA"))="NA"</formula>
    </cfRule>
  </conditionalFormatting>
  <conditionalFormatting sqref="A49:C59">
    <cfRule type="beginsWith" dxfId="267" priority="172" operator="beginsWith" text="NA">
      <formula>LEFT(A49,LEN("NA"))="NA"</formula>
    </cfRule>
  </conditionalFormatting>
  <conditionalFormatting sqref="A71:C81">
    <cfRule type="beginsWith" dxfId="266" priority="174" operator="beginsWith" text="NA">
      <formula>LEFT(A71,LEN("NA"))="NA"</formula>
    </cfRule>
  </conditionalFormatting>
  <conditionalFormatting sqref="D14:D20">
    <cfRule type="expression" dxfId="265" priority="247">
      <formula>$J14 = "1 - Low"</formula>
    </cfRule>
  </conditionalFormatting>
  <conditionalFormatting sqref="D34:D37">
    <cfRule type="expression" dxfId="264" priority="241">
      <formula>$J34 = "1 - Low"</formula>
    </cfRule>
  </conditionalFormatting>
  <conditionalFormatting sqref="D51:D59">
    <cfRule type="expression" dxfId="263" priority="235">
      <formula>$J51 = "1 - Low"</formula>
    </cfRule>
  </conditionalFormatting>
  <conditionalFormatting sqref="D73:D81">
    <cfRule type="expression" dxfId="262" priority="229">
      <formula>$J73 = "1 - Low"</formula>
    </cfRule>
  </conditionalFormatting>
  <conditionalFormatting sqref="D14:H20">
    <cfRule type="expression" dxfId="261" priority="242">
      <formula>$J14 = "NA"</formula>
    </cfRule>
  </conditionalFormatting>
  <conditionalFormatting sqref="D34:H37">
    <cfRule type="expression" dxfId="260" priority="236">
      <formula>$J34 = "NA"</formula>
    </cfRule>
  </conditionalFormatting>
  <conditionalFormatting sqref="D51:H59">
    <cfRule type="expression" dxfId="259" priority="230">
      <formula>$J51 = "NA"</formula>
    </cfRule>
  </conditionalFormatting>
  <conditionalFormatting sqref="D73:H81">
    <cfRule type="expression" dxfId="258" priority="224">
      <formula>$J73 = "NA"</formula>
    </cfRule>
  </conditionalFormatting>
  <conditionalFormatting sqref="E14:E20">
    <cfRule type="expression" dxfId="257" priority="246">
      <formula>$J14 = "2 - Low-Mid"</formula>
    </cfRule>
  </conditionalFormatting>
  <conditionalFormatting sqref="E34:E37">
    <cfRule type="expression" dxfId="256" priority="240">
      <formula>$J34 = "2 - Low-Mid"</formula>
    </cfRule>
  </conditionalFormatting>
  <conditionalFormatting sqref="E51:E59">
    <cfRule type="expression" dxfId="255" priority="234">
      <formula>$J51 = "2 - Low-Mid"</formula>
    </cfRule>
  </conditionalFormatting>
  <conditionalFormatting sqref="E73:E81">
    <cfRule type="expression" dxfId="254" priority="228">
      <formula>$J73 = "2 - Low-Mid"</formula>
    </cfRule>
  </conditionalFormatting>
  <conditionalFormatting sqref="F14:F20">
    <cfRule type="expression" dxfId="253" priority="245">
      <formula>$J14 = "3 - Medium"</formula>
    </cfRule>
  </conditionalFormatting>
  <conditionalFormatting sqref="F34:F37">
    <cfRule type="expression" dxfId="252" priority="239">
      <formula>$J34 = "3 - Medium"</formula>
    </cfRule>
  </conditionalFormatting>
  <conditionalFormatting sqref="F51:F59">
    <cfRule type="expression" dxfId="251" priority="233">
      <formula>$J51 = "3 - Medium"</formula>
    </cfRule>
  </conditionalFormatting>
  <conditionalFormatting sqref="F73:F81">
    <cfRule type="expression" dxfId="250" priority="227">
      <formula>$J73 = "3 - Medium"</formula>
    </cfRule>
  </conditionalFormatting>
  <conditionalFormatting sqref="G14:G20">
    <cfRule type="expression" dxfId="249" priority="244">
      <formula>$J14 = "4 - Mid-High"</formula>
    </cfRule>
  </conditionalFormatting>
  <conditionalFormatting sqref="G34:G37">
    <cfRule type="expression" dxfId="248" priority="238">
      <formula>$J34 = "4 - Mid-High"</formula>
    </cfRule>
  </conditionalFormatting>
  <conditionalFormatting sqref="G51:G59">
    <cfRule type="expression" dxfId="247" priority="232">
      <formula>$J51 = "4 - Mid-High"</formula>
    </cfRule>
  </conditionalFormatting>
  <conditionalFormatting sqref="G73:G81">
    <cfRule type="expression" dxfId="246" priority="226">
      <formula>$J73 = "4 - Mid-High"</formula>
    </cfRule>
  </conditionalFormatting>
  <conditionalFormatting sqref="H14:H20">
    <cfRule type="expression" dxfId="245" priority="243">
      <formula>$J14 = "5 - High"</formula>
    </cfRule>
  </conditionalFormatting>
  <conditionalFormatting sqref="H34:H37">
    <cfRule type="expression" dxfId="244" priority="237">
      <formula>$J34 = "5 - High"</formula>
    </cfRule>
  </conditionalFormatting>
  <conditionalFormatting sqref="H51:H59">
    <cfRule type="expression" dxfId="243" priority="231">
      <formula>$J51 = "5 - High"</formula>
    </cfRule>
  </conditionalFormatting>
  <conditionalFormatting sqref="H73:H81">
    <cfRule type="expression" dxfId="242" priority="225">
      <formula>$J73 = "5 - High"</formula>
    </cfRule>
  </conditionalFormatting>
  <conditionalFormatting sqref="H75">
    <cfRule type="expression" dxfId="241" priority="223">
      <formula>$J75 = "3 - Medium"</formula>
    </cfRule>
  </conditionalFormatting>
  <conditionalFormatting sqref="J14:J20">
    <cfRule type="beginsWith" dxfId="240" priority="282" operator="beginsWith" text="1">
      <formula>LEFT(J14,LEN("1"))="1"</formula>
    </cfRule>
    <cfRule type="beginsWith" dxfId="239" priority="281" operator="beginsWith" text="2">
      <formula>LEFT(J14,LEN("2"))="2"</formula>
    </cfRule>
    <cfRule type="beginsWith" dxfId="238" priority="279" operator="beginsWith" text="4">
      <formula>LEFT(J14,LEN("4"))="4"</formula>
    </cfRule>
    <cfRule type="beginsWith" dxfId="237" priority="278" operator="beginsWith" text="5">
      <formula>LEFT(J14,LEN("5"))="5"</formula>
    </cfRule>
    <cfRule type="beginsWith" dxfId="236" priority="277" operator="beginsWith" text="NA">
      <formula>LEFT(J14,LEN("NA"))="NA"</formula>
    </cfRule>
    <cfRule type="beginsWith" dxfId="235" priority="280" operator="beginsWith" text="3">
      <formula>LEFT(J14,LEN("3"))="3"</formula>
    </cfRule>
  </conditionalFormatting>
  <conditionalFormatting sqref="J34:J37">
    <cfRule type="beginsWith" dxfId="234" priority="285" operator="beginsWith" text="4">
      <formula>LEFT(J34,LEN("4"))="4"</formula>
    </cfRule>
    <cfRule type="beginsWith" dxfId="233" priority="284" operator="beginsWith" text="5">
      <formula>LEFT(J34,LEN("5"))="5"</formula>
    </cfRule>
    <cfRule type="beginsWith" dxfId="232" priority="283" operator="beginsWith" text="NA">
      <formula>LEFT(J34,LEN("NA"))="NA"</formula>
    </cfRule>
    <cfRule type="beginsWith" dxfId="231" priority="287" operator="beginsWith" text="2">
      <formula>LEFT(J34,LEN("2"))="2"</formula>
    </cfRule>
    <cfRule type="beginsWith" dxfId="230" priority="288" operator="beginsWith" text="1">
      <formula>LEFT(J34,LEN("1"))="1"</formula>
    </cfRule>
    <cfRule type="beginsWith" dxfId="229" priority="286" operator="beginsWith" text="3">
      <formula>LEFT(J34,LEN("3"))="3"</formula>
    </cfRule>
  </conditionalFormatting>
  <conditionalFormatting sqref="J51:J59">
    <cfRule type="beginsWith" dxfId="228" priority="289" operator="beginsWith" text="NA">
      <formula>LEFT(J51,LEN("NA"))="NA"</formula>
    </cfRule>
    <cfRule type="beginsWith" dxfId="227" priority="290" operator="beginsWith" text="5">
      <formula>LEFT(J51,LEN("5"))="5"</formula>
    </cfRule>
    <cfRule type="beginsWith" dxfId="226" priority="291" operator="beginsWith" text="4">
      <formula>LEFT(J51,LEN("4"))="4"</formula>
    </cfRule>
    <cfRule type="beginsWith" dxfId="225" priority="292" operator="beginsWith" text="3">
      <formula>LEFT(J51,LEN("3"))="3"</formula>
    </cfRule>
    <cfRule type="beginsWith" dxfId="224" priority="293" operator="beginsWith" text="2">
      <formula>LEFT(J51,LEN("2"))="2"</formula>
    </cfRule>
    <cfRule type="beginsWith" dxfId="223" priority="294" operator="beginsWith" text="1">
      <formula>LEFT(J51,LEN("1"))="1"</formula>
    </cfRule>
  </conditionalFormatting>
  <conditionalFormatting sqref="J73:J81">
    <cfRule type="beginsWith" dxfId="222" priority="300" operator="beginsWith" text="1">
      <formula>LEFT(J73,LEN("1"))="1"</formula>
    </cfRule>
    <cfRule type="beginsWith" dxfId="221" priority="295" operator="beginsWith" text="NA">
      <formula>LEFT(J73,LEN("NA"))="NA"</formula>
    </cfRule>
    <cfRule type="beginsWith" dxfId="220" priority="296" operator="beginsWith" text="5">
      <formula>LEFT(J73,LEN("5"))="5"</formula>
    </cfRule>
    <cfRule type="beginsWith" dxfId="219" priority="297" operator="beginsWith" text="4">
      <formula>LEFT(J73,LEN("4"))="4"</formula>
    </cfRule>
    <cfRule type="beginsWith" dxfId="218" priority="298" operator="beginsWith" text="3">
      <formula>LEFT(J73,LEN("3"))="3"</formula>
    </cfRule>
    <cfRule type="beginsWith" dxfId="217" priority="299" operator="beginsWith" text="2">
      <formula>LEFT(J73,LEN("2"))="2"</formula>
    </cfRule>
  </conditionalFormatting>
  <conditionalFormatting sqref="K6">
    <cfRule type="cellIs" dxfId="216" priority="53" operator="between">
      <formula>0</formula>
      <formula>1.4</formula>
    </cfRule>
    <cfRule type="beginsWith" dxfId="215" priority="54" operator="beginsWith" text="5">
      <formula>LEFT(K6,LEN("5"))="5"</formula>
    </cfRule>
    <cfRule type="beginsWith" dxfId="214" priority="55" operator="beginsWith" text="4">
      <formula>LEFT(K6,LEN("4"))="4"</formula>
    </cfRule>
    <cfRule type="beginsWith" dxfId="213" priority="56" operator="beginsWith" text="3">
      <formula>LEFT(K6,LEN("3"))="3"</formula>
    </cfRule>
    <cfRule type="beginsWith" dxfId="212" priority="57" operator="beginsWith" text="2">
      <formula>LEFT(K6,LEN("2"))="2"</formula>
    </cfRule>
    <cfRule type="beginsWith" dxfId="211" priority="58" operator="beginsWith" text="1">
      <formula>LEFT(K6,LEN("1"))="1"</formula>
    </cfRule>
    <cfRule type="beginsWith" dxfId="210" priority="59" operator="beginsWith" text="5">
      <formula>LEFT(K6,LEN("5"))="5"</formula>
    </cfRule>
    <cfRule type="beginsWith" dxfId="209" priority="60" operator="beginsWith" text="4">
      <formula>LEFT(K6,LEN("4"))="4"</formula>
    </cfRule>
    <cfRule type="beginsWith" dxfId="208" priority="62" operator="beginsWith" text="2">
      <formula>LEFT(K6,LEN("2"))="2"</formula>
    </cfRule>
    <cfRule type="beginsWith" dxfId="207" priority="63" operator="beginsWith" text="1">
      <formula>LEFT(K6,LEN("1"))="1"</formula>
    </cfRule>
    <cfRule type="beginsWith" dxfId="206" priority="64" operator="beginsWith" text="NA">
      <formula>LEFT(K6,LEN("NA"))="NA"</formula>
    </cfRule>
    <cfRule type="beginsWith" dxfId="205" priority="61" operator="beginsWith" text="3">
      <formula>LEFT(K6,LEN("3"))="3"</formula>
    </cfRule>
    <cfRule type="cellIs" dxfId="204" priority="49" operator="between">
      <formula>4.5</formula>
      <formula>5.5</formula>
    </cfRule>
    <cfRule type="cellIs" dxfId="203" priority="50" operator="between">
      <formula>3.5</formula>
      <formula>4.4</formula>
    </cfRule>
    <cfRule type="cellIs" dxfId="202" priority="51" operator="between">
      <formula>2.5</formula>
      <formula>3.4</formula>
    </cfRule>
    <cfRule type="cellIs" dxfId="201" priority="52" operator="between">
      <formula>1.5</formula>
      <formula>2.4</formula>
    </cfRule>
  </conditionalFormatting>
  <conditionalFormatting sqref="K7">
    <cfRule type="containsText" dxfId="200" priority="372" operator="containsText" text="Medium">
      <formula>NOT(ISERROR(SEARCH("Medium",K7)))</formula>
    </cfRule>
    <cfRule type="containsText" dxfId="199" priority="374" operator="containsText" text="Low">
      <formula>NOT(ISERROR(SEARCH("Low",K7)))</formula>
    </cfRule>
    <cfRule type="containsText" dxfId="198" priority="370" operator="containsText" text="Mid-High">
      <formula>NOT(ISERROR(SEARCH("Mid-High",K7)))</formula>
    </cfRule>
    <cfRule type="containsText" dxfId="197" priority="371" operator="containsText" text="High">
      <formula>NOT(ISERROR(SEARCH("High",K7)))</formula>
    </cfRule>
    <cfRule type="containsText" dxfId="196" priority="373" operator="containsText" text="Low-Mid">
      <formula>NOT(ISERROR(SEARCH("Low-Mid",K7)))</formula>
    </cfRule>
  </conditionalFormatting>
  <conditionalFormatting sqref="K9">
    <cfRule type="beginsWith" dxfId="195" priority="216" operator="beginsWith" text="1">
      <formula>LEFT(K9,LEN("1"))="1"</formula>
    </cfRule>
    <cfRule type="beginsWith" dxfId="194" priority="215" operator="beginsWith" text="2">
      <formula>LEFT(K9,LEN("2"))="2"</formula>
    </cfRule>
    <cfRule type="beginsWith" dxfId="193" priority="211" operator="beginsWith" text="NA">
      <formula>LEFT(K9,LEN("NA"))="NA"</formula>
    </cfRule>
    <cfRule type="beginsWith" dxfId="192" priority="212" operator="beginsWith" text="5">
      <formula>LEFT(K9,LEN("5"))="5"</formula>
    </cfRule>
    <cfRule type="beginsWith" dxfId="191" priority="213" operator="beginsWith" text="4">
      <formula>LEFT(K9,LEN("4"))="4"</formula>
    </cfRule>
    <cfRule type="beginsWith" dxfId="190" priority="214" operator="beginsWith" text="3">
      <formula>LEFT(K9,LEN("3"))="3"</formula>
    </cfRule>
  </conditionalFormatting>
  <conditionalFormatting sqref="K26">
    <cfRule type="beginsWith" dxfId="189" priority="46" operator="beginsWith" text="2">
      <formula>LEFT(K26,LEN("2"))="2"</formula>
    </cfRule>
    <cfRule type="beginsWith" dxfId="188" priority="45" operator="beginsWith" text="3">
      <formula>LEFT(K26,LEN("3"))="3"</formula>
    </cfRule>
    <cfRule type="beginsWith" dxfId="187" priority="44" operator="beginsWith" text="4">
      <formula>LEFT(K26,LEN("4"))="4"</formula>
    </cfRule>
    <cfRule type="beginsWith" dxfId="186" priority="43" operator="beginsWith" text="5">
      <formula>LEFT(K26,LEN("5"))="5"</formula>
    </cfRule>
    <cfRule type="beginsWith" dxfId="185" priority="42" operator="beginsWith" text="1">
      <formula>LEFT(K26,LEN("1"))="1"</formula>
    </cfRule>
    <cfRule type="cellIs" dxfId="184" priority="37" operator="between">
      <formula>0</formula>
      <formula>1.4</formula>
    </cfRule>
    <cfRule type="beginsWith" dxfId="183" priority="40" operator="beginsWith" text="3">
      <formula>LEFT(K26,LEN("3"))="3"</formula>
    </cfRule>
    <cfRule type="beginsWith" dxfId="182" priority="39" operator="beginsWith" text="4">
      <formula>LEFT(K26,LEN("4"))="4"</formula>
    </cfRule>
    <cfRule type="beginsWith" dxfId="181" priority="41" operator="beginsWith" text="2">
      <formula>LEFT(K26,LEN("2"))="2"</formula>
    </cfRule>
    <cfRule type="cellIs" dxfId="180" priority="33" operator="between">
      <formula>4.5</formula>
      <formula>5.5</formula>
    </cfRule>
    <cfRule type="cellIs" dxfId="179" priority="34" operator="between">
      <formula>3.5</formula>
      <formula>4.4</formula>
    </cfRule>
    <cfRule type="cellIs" dxfId="178" priority="35" operator="between">
      <formula>2.5</formula>
      <formula>3.4</formula>
    </cfRule>
    <cfRule type="cellIs" dxfId="177" priority="36" operator="between">
      <formula>1.5</formula>
      <formula>2.4</formula>
    </cfRule>
    <cfRule type="beginsWith" dxfId="176" priority="38" operator="beginsWith" text="5">
      <formula>LEFT(K26,LEN("5"))="5"</formula>
    </cfRule>
    <cfRule type="beginsWith" dxfId="175" priority="48" operator="beginsWith" text="NA">
      <formula>LEFT(K26,LEN("NA"))="NA"</formula>
    </cfRule>
    <cfRule type="beginsWith" dxfId="174" priority="47" operator="beginsWith" text="1">
      <formula>LEFT(K26,LEN("1"))="1"</formula>
    </cfRule>
  </conditionalFormatting>
  <conditionalFormatting sqref="K27">
    <cfRule type="containsText" dxfId="173" priority="355" operator="containsText" text="Low">
      <formula>NOT(ISERROR(SEARCH("Low",K27)))</formula>
    </cfRule>
    <cfRule type="containsText" dxfId="172" priority="354" operator="containsText" text="Low-Mid">
      <formula>NOT(ISERROR(SEARCH("Low-Mid",K27)))</formula>
    </cfRule>
    <cfRule type="containsText" dxfId="171" priority="353" operator="containsText" text="Medium">
      <formula>NOT(ISERROR(SEARCH("Medium",K27)))</formula>
    </cfRule>
    <cfRule type="containsText" dxfId="170" priority="352" operator="containsText" text="High">
      <formula>NOT(ISERROR(SEARCH("High",K27)))</formula>
    </cfRule>
    <cfRule type="containsText" dxfId="169" priority="351" operator="containsText" text="Mid-High">
      <formula>NOT(ISERROR(SEARCH("Mid-High",K27)))</formula>
    </cfRule>
  </conditionalFormatting>
  <conditionalFormatting sqref="K29">
    <cfRule type="beginsWith" dxfId="168" priority="200" operator="beginsWith" text="5">
      <formula>LEFT(K29,LEN("5"))="5"</formula>
    </cfRule>
    <cfRule type="beginsWith" dxfId="167" priority="201" operator="beginsWith" text="4">
      <formula>LEFT(K29,LEN("4"))="4"</formula>
    </cfRule>
    <cfRule type="beginsWith" dxfId="166" priority="204" operator="beginsWith" text="1">
      <formula>LEFT(K29,LEN("1"))="1"</formula>
    </cfRule>
    <cfRule type="beginsWith" dxfId="165" priority="203" operator="beginsWith" text="2">
      <formula>LEFT(K29,LEN("2"))="2"</formula>
    </cfRule>
    <cfRule type="beginsWith" dxfId="164" priority="202" operator="beginsWith" text="3">
      <formula>LEFT(K29,LEN("3"))="3"</formula>
    </cfRule>
    <cfRule type="beginsWith" dxfId="163" priority="199" operator="beginsWith" text="NA">
      <formula>LEFT(K29,LEN("NA"))="NA"</formula>
    </cfRule>
  </conditionalFormatting>
  <conditionalFormatting sqref="K43">
    <cfRule type="beginsWith" dxfId="162" priority="24" operator="beginsWith" text="3">
      <formula>LEFT(K43,LEN("3"))="3"</formula>
    </cfRule>
    <cfRule type="beginsWith" dxfId="161" priority="23" operator="beginsWith" text="4">
      <formula>LEFT(K43,LEN("4"))="4"</formula>
    </cfRule>
    <cfRule type="beginsWith" dxfId="160" priority="22" operator="beginsWith" text="5">
      <formula>LEFT(K43,LEN("5"))="5"</formula>
    </cfRule>
    <cfRule type="cellIs" dxfId="159" priority="20" operator="between">
      <formula>1.5</formula>
      <formula>2.4</formula>
    </cfRule>
    <cfRule type="cellIs" dxfId="158" priority="19" operator="between">
      <formula>2.5</formula>
      <formula>3.4</formula>
    </cfRule>
    <cfRule type="cellIs" dxfId="157" priority="18" operator="between">
      <formula>3.5</formula>
      <formula>4.4</formula>
    </cfRule>
    <cfRule type="cellIs" dxfId="156" priority="17" operator="between">
      <formula>4.5</formula>
      <formula>5.5</formula>
    </cfRule>
    <cfRule type="cellIs" dxfId="155" priority="21" operator="between">
      <formula>0</formula>
      <formula>1.4</formula>
    </cfRule>
    <cfRule type="beginsWith" dxfId="154" priority="27" operator="beginsWith" text="5">
      <formula>LEFT(K43,LEN("5"))="5"</formula>
    </cfRule>
    <cfRule type="beginsWith" dxfId="153" priority="32" operator="beginsWith" text="NA">
      <formula>LEFT(K43,LEN("NA"))="NA"</formula>
    </cfRule>
    <cfRule type="beginsWith" dxfId="152" priority="31" operator="beginsWith" text="1">
      <formula>LEFT(K43,LEN("1"))="1"</formula>
    </cfRule>
    <cfRule type="beginsWith" dxfId="151" priority="30" operator="beginsWith" text="2">
      <formula>LEFT(K43,LEN("2"))="2"</formula>
    </cfRule>
    <cfRule type="beginsWith" dxfId="150" priority="29" operator="beginsWith" text="3">
      <formula>LEFT(K43,LEN("3"))="3"</formula>
    </cfRule>
    <cfRule type="beginsWith" dxfId="149" priority="28" operator="beginsWith" text="4">
      <formula>LEFT(K43,LEN("4"))="4"</formula>
    </cfRule>
    <cfRule type="beginsWith" dxfId="148" priority="26" operator="beginsWith" text="1">
      <formula>LEFT(K43,LEN("1"))="1"</formula>
    </cfRule>
    <cfRule type="beginsWith" dxfId="147" priority="25" operator="beginsWith" text="2">
      <formula>LEFT(K43,LEN("2"))="2"</formula>
    </cfRule>
  </conditionalFormatting>
  <conditionalFormatting sqref="K44">
    <cfRule type="containsText" dxfId="146" priority="337" operator="containsText" text="High">
      <formula>NOT(ISERROR(SEARCH("High",K44)))</formula>
    </cfRule>
    <cfRule type="containsText" dxfId="145" priority="338" operator="containsText" text="Medium">
      <formula>NOT(ISERROR(SEARCH("Medium",K44)))</formula>
    </cfRule>
    <cfRule type="containsText" dxfId="144" priority="340" operator="containsText" text="Low">
      <formula>NOT(ISERROR(SEARCH("Low",K44)))</formula>
    </cfRule>
    <cfRule type="containsText" dxfId="143" priority="339" operator="containsText" text="Low-Mid">
      <formula>NOT(ISERROR(SEARCH("Low-Mid",K44)))</formula>
    </cfRule>
    <cfRule type="containsText" dxfId="142" priority="336" operator="containsText" text="Mid-High">
      <formula>NOT(ISERROR(SEARCH("Mid-High",K44)))</formula>
    </cfRule>
  </conditionalFormatting>
  <conditionalFormatting sqref="K46">
    <cfRule type="beginsWith" dxfId="141" priority="188" operator="beginsWith" text="5">
      <formula>LEFT(K46,LEN("5"))="5"</formula>
    </cfRule>
    <cfRule type="beginsWith" dxfId="140" priority="187" operator="beginsWith" text="NA">
      <formula>LEFT(K46,LEN("NA"))="NA"</formula>
    </cfRule>
    <cfRule type="beginsWith" dxfId="139" priority="189" operator="beginsWith" text="4">
      <formula>LEFT(K46,LEN("4"))="4"</formula>
    </cfRule>
    <cfRule type="beginsWith" dxfId="138" priority="190" operator="beginsWith" text="3">
      <formula>LEFT(K46,LEN("3"))="3"</formula>
    </cfRule>
    <cfRule type="beginsWith" dxfId="137" priority="191" operator="beginsWith" text="2">
      <formula>LEFT(K46,LEN("2"))="2"</formula>
    </cfRule>
    <cfRule type="beginsWith" dxfId="136" priority="192" operator="beginsWith" text="1">
      <formula>LEFT(K46,LEN("1"))="1"</formula>
    </cfRule>
  </conditionalFormatting>
  <conditionalFormatting sqref="K65">
    <cfRule type="beginsWith" dxfId="135" priority="6" operator="beginsWith" text="5">
      <formula>LEFT(K65,LEN("5"))="5"</formula>
    </cfRule>
    <cfRule type="beginsWith" dxfId="134" priority="7" operator="beginsWith" text="4">
      <formula>LEFT(K65,LEN("4"))="4"</formula>
    </cfRule>
    <cfRule type="beginsWith" dxfId="133" priority="8" operator="beginsWith" text="3">
      <formula>LEFT(K65,LEN("3"))="3"</formula>
    </cfRule>
    <cfRule type="beginsWith" dxfId="132" priority="9" operator="beginsWith" text="2">
      <formula>LEFT(K65,LEN("2"))="2"</formula>
    </cfRule>
    <cfRule type="cellIs" dxfId="131" priority="1" operator="between">
      <formula>4.5</formula>
      <formula>5.5</formula>
    </cfRule>
    <cfRule type="beginsWith" dxfId="130" priority="16" operator="beginsWith" text="NA">
      <formula>LEFT(K65,LEN("NA"))="NA"</formula>
    </cfRule>
    <cfRule type="beginsWith" dxfId="129" priority="15" operator="beginsWith" text="1">
      <formula>LEFT(K65,LEN("1"))="1"</formula>
    </cfRule>
    <cfRule type="beginsWith" dxfId="128" priority="13" operator="beginsWith" text="3">
      <formula>LEFT(K65,LEN("3"))="3"</formula>
    </cfRule>
    <cfRule type="beginsWith" dxfId="127" priority="14" operator="beginsWith" text="2">
      <formula>LEFT(K65,LEN("2"))="2"</formula>
    </cfRule>
    <cfRule type="cellIs" dxfId="126" priority="2" operator="between">
      <formula>3.5</formula>
      <formula>4.4</formula>
    </cfRule>
    <cfRule type="cellIs" dxfId="125" priority="3" operator="between">
      <formula>2.5</formula>
      <formula>3.4</formula>
    </cfRule>
    <cfRule type="cellIs" dxfId="124" priority="4" operator="between">
      <formula>1.5</formula>
      <formula>2.4</formula>
    </cfRule>
    <cfRule type="cellIs" dxfId="123" priority="5" operator="between">
      <formula>0</formula>
      <formula>1.4</formula>
    </cfRule>
    <cfRule type="beginsWith" dxfId="122" priority="12" operator="beginsWith" text="4">
      <formula>LEFT(K65,LEN("4"))="4"</formula>
    </cfRule>
    <cfRule type="beginsWith" dxfId="121" priority="11" operator="beginsWith" text="5">
      <formula>LEFT(K65,LEN("5"))="5"</formula>
    </cfRule>
    <cfRule type="beginsWith" dxfId="120" priority="10" operator="beginsWith" text="1">
      <formula>LEFT(K65,LEN("1"))="1"</formula>
    </cfRule>
  </conditionalFormatting>
  <conditionalFormatting sqref="K66">
    <cfRule type="containsText" dxfId="119" priority="313" operator="containsText" text="Medium">
      <formula>NOT(ISERROR(SEARCH("Medium",K66)))</formula>
    </cfRule>
    <cfRule type="containsText" dxfId="118" priority="314" operator="containsText" text="Low-Mid">
      <formula>NOT(ISERROR(SEARCH("Low-Mid",K66)))</formula>
    </cfRule>
    <cfRule type="containsText" dxfId="117" priority="315" operator="containsText" text="Low">
      <formula>NOT(ISERROR(SEARCH("Low",K66)))</formula>
    </cfRule>
    <cfRule type="containsText" dxfId="116" priority="311" operator="containsText" text="Mid-High">
      <formula>NOT(ISERROR(SEARCH("Mid-High",K66)))</formula>
    </cfRule>
    <cfRule type="containsText" dxfId="115" priority="312" operator="containsText" text="High">
      <formula>NOT(ISERROR(SEARCH("High",K66)))</formula>
    </cfRule>
  </conditionalFormatting>
  <conditionalFormatting sqref="K68">
    <cfRule type="beginsWith" dxfId="114" priority="176" operator="beginsWith" text="5">
      <formula>LEFT(K68,LEN("5"))="5"</formula>
    </cfRule>
    <cfRule type="beginsWith" dxfId="113" priority="175" operator="beginsWith" text="NA">
      <formula>LEFT(K68,LEN("NA"))="NA"</formula>
    </cfRule>
    <cfRule type="beginsWith" dxfId="112" priority="179" operator="beginsWith" text="2">
      <formula>LEFT(K68,LEN("2"))="2"</formula>
    </cfRule>
    <cfRule type="beginsWith" dxfId="111" priority="178" operator="beginsWith" text="3">
      <formula>LEFT(K68,LEN("3"))="3"</formula>
    </cfRule>
    <cfRule type="beginsWith" dxfId="110" priority="180" operator="beginsWith" text="1">
      <formula>LEFT(K68,LEN("1"))="1"</formula>
    </cfRule>
    <cfRule type="beginsWith" dxfId="109" priority="177" operator="beginsWith" text="4">
      <formula>LEFT(K68,LEN("4"))="4"</formula>
    </cfRule>
  </conditionalFormatting>
  <dataValidations count="1">
    <dataValidation type="list" errorStyle="information" allowBlank="1" showInputMessage="1" showErrorMessage="1" errorTitle="Invalid maturity level score" error="Enter a number between 1 and 5 to represent your target maturity level score." sqref="K29 K9 K46 K68" xr:uid="{7C9E47F1-67EE-4F25-AD82-AF741CB3EED6}">
      <formula1>"1,1.5,2,2.5,3,3.5,4,4.5,5"</formula1>
    </dataValidation>
  </dataValidations>
  <hyperlinks>
    <hyperlink ref="O6" location="Contents!A1" display="Back to contents" xr:uid="{688DD296-AD82-45BA-989F-DE48E75BF7B1}"/>
    <hyperlink ref="O7" location="'Individual domain radar charts'!A102:A142" display="View Clinical practice radar chart" xr:uid="{F6655E6B-741A-437E-9772-3AF9D4B683A1}"/>
    <hyperlink ref="O26" location="Contents!A1" display="Back to contents" xr:uid="{FBB79DB3-0E37-49F7-BCA9-4AD42E84051A}"/>
    <hyperlink ref="O27" location="'Individual domain radar charts'!A102:A142" display="Back to CP radar chart" xr:uid="{B084A820-31F3-4870-A522-94EF46082500}"/>
    <hyperlink ref="O43" location="Contents!A1" display="Back to contents" xr:uid="{EA64F733-3F36-4E7D-A892-96DCBD1A61C3}"/>
    <hyperlink ref="O44" location="'Individual domain radar charts'!A102:A142" display="Back to CP radar chart" xr:uid="{2F7B14AE-6B1A-46D7-80F1-FF3F0B09BCF0}"/>
    <hyperlink ref="O65" location="Contents!A1" display="Back to contents" xr:uid="{BED1B5D5-C920-4F77-9DC7-97A1A41B9F6F}"/>
    <hyperlink ref="O66" location="'Individual domain radar charts'!A102:A142" display="Back to CP radar chart" xr:uid="{D3DC0FB1-BC8F-4681-978F-16CA9EF26890}"/>
    <hyperlink ref="O46" location="'CG improvement plan'!A1" display="Move to Clinical Goverancne Improvement Plan" xr:uid="{4DC08793-05DD-4CDA-82FC-251FC7510E8A}"/>
    <hyperlink ref="O29" location="'CG improvement plan'!A1" display="Move to Clinical Goverancne Improvement Plan" xr:uid="{69BA4523-AD0F-4575-83E5-C2A37678BB02}"/>
    <hyperlink ref="O9" location="'CG improvement plan'!A1" display="Move to Clinical Goverancne Improvement Plan" xr:uid="{DA9E4BE0-906B-4BFE-9F52-CE12FF5F7764}"/>
    <hyperlink ref="O68" location="'CG improvement plan'!A1" display="Move to Clinical Goverancne Improvement Plan" xr:uid="{3072AF9A-AD74-406D-8999-581D6C7DECEB}"/>
  </hyperlinks>
  <pageMargins left="0.70866141732283472" right="0.70866141732283472" top="0.74803149606299213" bottom="0.74803149606299213" header="0.31496062992125984" footer="0.31496062992125984"/>
  <pageSetup paperSize="9" scale="39" fitToHeight="0" orientation="landscape" r:id="rId1"/>
  <headerFooter>
    <oddHeader>&amp;C&amp;"Arial,Bold"Clinical Governance Maturity Matrix</oddHeader>
    <oddFooter>&amp;L&amp;"Arial,Bold"CLINICAL PRACTICE&amp;C&amp;A&amp;RPage &amp;P</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BE2784E-5C44-49A1-A37F-2A3CC9925330}">
          <x14:formula1>
            <xm:f>Workbook_Lists!$L$2:$L$7</xm:f>
          </x14:formula1>
          <xm:sqref>J73:J81 J34:J37 J51:J59 J14:J20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1">
    <tabColor rgb="FFFFC000"/>
    <pageSetUpPr fitToPage="1"/>
  </sheetPr>
  <dimension ref="A1:M73"/>
  <sheetViews>
    <sheetView showGridLines="0" topLeftCell="A40" zoomScale="70" zoomScaleNormal="70" workbookViewId="0">
      <selection activeCell="G71" sqref="G71"/>
    </sheetView>
  </sheetViews>
  <sheetFormatPr defaultColWidth="9.109375" defaultRowHeight="13.2"/>
  <cols>
    <col min="1" max="1" width="36.44140625" style="11" customWidth="1"/>
    <col min="2" max="2" width="51.6640625" style="11" customWidth="1"/>
    <col min="3" max="11" width="21.5546875" style="11" customWidth="1"/>
    <col min="12" max="12" width="8.88671875" style="11" customWidth="1"/>
    <col min="13" max="13" width="33" style="11" customWidth="1"/>
    <col min="14" max="16384" width="9.109375" style="11"/>
  </cols>
  <sheetData>
    <row r="1" spans="1:13" s="9" customFormat="1" ht="50.1" customHeight="1" thickBot="1">
      <c r="A1" s="516" t="s">
        <v>134</v>
      </c>
      <c r="B1" s="516"/>
      <c r="C1" s="516"/>
      <c r="D1" s="516"/>
      <c r="E1" s="516"/>
      <c r="F1" s="516"/>
      <c r="G1" s="516"/>
      <c r="H1" s="516"/>
      <c r="I1" s="516"/>
      <c r="J1" s="516"/>
      <c r="K1" s="516"/>
      <c r="M1" s="327" t="s">
        <v>5</v>
      </c>
    </row>
    <row r="2" spans="1:13" s="10" customFormat="1" ht="6" customHeight="1">
      <c r="A2" s="88"/>
      <c r="B2" s="89"/>
      <c r="C2" s="89"/>
      <c r="D2" s="89"/>
      <c r="E2" s="89"/>
      <c r="F2" s="89"/>
      <c r="G2" s="89"/>
      <c r="H2" s="89"/>
      <c r="I2" s="89"/>
      <c r="J2" s="89"/>
      <c r="K2" s="89"/>
      <c r="L2" s="90"/>
      <c r="M2" s="90"/>
    </row>
    <row r="3" spans="1:13">
      <c r="A3" s="91"/>
      <c r="B3" s="92"/>
      <c r="C3" s="92"/>
      <c r="D3" s="92"/>
      <c r="E3" s="92"/>
      <c r="F3" s="92"/>
      <c r="G3" s="92"/>
      <c r="H3" s="92"/>
      <c r="I3" s="92"/>
      <c r="J3" s="92"/>
      <c r="K3" s="92"/>
      <c r="L3" s="82"/>
      <c r="M3" s="82"/>
    </row>
    <row r="4" spans="1:13">
      <c r="A4" s="91"/>
      <c r="B4" s="92"/>
      <c r="C4" s="92"/>
      <c r="D4" s="92"/>
      <c r="E4" s="92"/>
      <c r="F4" s="92"/>
      <c r="G4" s="92"/>
      <c r="H4" s="92"/>
      <c r="I4" s="92"/>
      <c r="J4" s="92"/>
      <c r="K4" s="92"/>
      <c r="L4" s="82"/>
      <c r="M4" s="82"/>
    </row>
    <row r="5" spans="1:13">
      <c r="A5" s="91"/>
      <c r="B5" s="92"/>
      <c r="C5" s="92"/>
      <c r="D5" s="92"/>
      <c r="E5" s="92"/>
      <c r="F5" s="92"/>
      <c r="G5" s="92"/>
      <c r="H5" s="92"/>
      <c r="I5" s="92"/>
      <c r="J5" s="92"/>
      <c r="K5" s="92"/>
      <c r="L5" s="82"/>
      <c r="M5" s="82"/>
    </row>
    <row r="6" spans="1:13">
      <c r="A6" s="91"/>
      <c r="B6" s="92"/>
      <c r="C6" s="92"/>
      <c r="D6" s="92"/>
      <c r="E6" s="92"/>
      <c r="F6" s="92"/>
      <c r="G6" s="92"/>
      <c r="H6" s="92"/>
      <c r="I6" s="92"/>
      <c r="J6" s="92"/>
      <c r="K6" s="92"/>
      <c r="L6" s="82"/>
      <c r="M6" s="82"/>
    </row>
    <row r="7" spans="1:13">
      <c r="A7" s="91"/>
      <c r="B7" s="92"/>
      <c r="C7" s="92"/>
      <c r="D7" s="92"/>
      <c r="E7" s="92"/>
      <c r="F7" s="92"/>
      <c r="G7" s="92"/>
      <c r="H7" s="92"/>
      <c r="I7" s="92"/>
      <c r="J7" s="92"/>
      <c r="K7" s="92"/>
      <c r="L7" s="82"/>
      <c r="M7" s="82"/>
    </row>
    <row r="8" spans="1:13">
      <c r="A8" s="91"/>
      <c r="B8" s="92"/>
      <c r="C8" s="92"/>
      <c r="D8" s="92"/>
      <c r="E8" s="92"/>
      <c r="F8" s="92"/>
      <c r="G8" s="92"/>
      <c r="H8" s="92"/>
      <c r="I8" s="92"/>
      <c r="J8" s="92"/>
      <c r="K8" s="92"/>
      <c r="L8" s="82"/>
      <c r="M8" s="82"/>
    </row>
    <row r="9" spans="1:13">
      <c r="A9" s="91"/>
      <c r="B9" s="92"/>
      <c r="C9" s="92"/>
      <c r="D9" s="92"/>
      <c r="E9" s="92"/>
      <c r="F9" s="92"/>
      <c r="G9" s="92"/>
      <c r="H9" s="92"/>
      <c r="I9" s="92"/>
      <c r="J9" s="92"/>
      <c r="K9" s="92"/>
      <c r="L9" s="82"/>
      <c r="M9" s="82"/>
    </row>
    <row r="10" spans="1:13">
      <c r="A10" s="91"/>
      <c r="B10" s="92"/>
      <c r="C10" s="92"/>
      <c r="D10" s="92"/>
      <c r="E10" s="92"/>
      <c r="F10" s="92"/>
      <c r="G10" s="92"/>
      <c r="H10" s="92"/>
      <c r="I10" s="92"/>
      <c r="J10" s="92"/>
      <c r="K10" s="92"/>
      <c r="L10" s="82"/>
      <c r="M10" s="82"/>
    </row>
    <row r="11" spans="1:13">
      <c r="A11" s="91"/>
      <c r="B11" s="92"/>
      <c r="C11" s="92"/>
      <c r="D11" s="92"/>
      <c r="E11" s="92"/>
      <c r="F11" s="92"/>
      <c r="G11" s="92"/>
      <c r="H11" s="92"/>
      <c r="I11" s="92"/>
      <c r="J11" s="92"/>
      <c r="K11" s="92"/>
      <c r="L11" s="82"/>
      <c r="M11" s="82"/>
    </row>
    <row r="12" spans="1:13">
      <c r="A12" s="91"/>
      <c r="B12" s="92"/>
      <c r="C12" s="92"/>
      <c r="D12" s="92"/>
      <c r="E12" s="92"/>
      <c r="F12" s="92"/>
      <c r="G12" s="92"/>
      <c r="H12" s="92"/>
      <c r="I12" s="92"/>
      <c r="J12" s="92"/>
      <c r="K12" s="92"/>
      <c r="L12" s="82"/>
      <c r="M12" s="82"/>
    </row>
    <row r="13" spans="1:13">
      <c r="A13" s="91"/>
      <c r="B13" s="92"/>
      <c r="C13" s="92"/>
      <c r="D13" s="92"/>
      <c r="E13" s="92"/>
      <c r="F13" s="92"/>
      <c r="G13" s="92"/>
      <c r="H13" s="92"/>
      <c r="I13" s="92"/>
      <c r="J13" s="92"/>
      <c r="K13" s="92"/>
      <c r="L13" s="82"/>
      <c r="M13" s="82"/>
    </row>
    <row r="14" spans="1:13">
      <c r="A14" s="91"/>
      <c r="B14" s="92"/>
      <c r="C14" s="92"/>
      <c r="D14" s="92"/>
      <c r="E14" s="92"/>
      <c r="F14" s="92"/>
      <c r="G14" s="92"/>
      <c r="H14" s="92"/>
      <c r="I14" s="92"/>
      <c r="J14" s="92"/>
      <c r="K14" s="92"/>
      <c r="L14" s="82"/>
      <c r="M14" s="82"/>
    </row>
    <row r="15" spans="1:13">
      <c r="A15" s="91"/>
      <c r="B15" s="92"/>
      <c r="C15" s="92"/>
      <c r="D15" s="92"/>
      <c r="E15" s="92"/>
      <c r="F15" s="92"/>
      <c r="G15" s="92"/>
      <c r="H15" s="92"/>
      <c r="I15" s="92"/>
      <c r="J15" s="92"/>
      <c r="K15" s="92"/>
      <c r="L15" s="82"/>
      <c r="M15" s="82"/>
    </row>
    <row r="16" spans="1:13">
      <c r="A16" s="91"/>
      <c r="B16" s="92"/>
      <c r="C16" s="92"/>
      <c r="D16" s="92"/>
      <c r="E16" s="92"/>
      <c r="F16" s="92"/>
      <c r="G16" s="92"/>
      <c r="H16" s="92"/>
      <c r="I16" s="92"/>
      <c r="J16" s="92"/>
      <c r="K16" s="92"/>
      <c r="L16" s="82"/>
      <c r="M16" s="82"/>
    </row>
    <row r="17" spans="1:13">
      <c r="A17" s="91"/>
      <c r="B17" s="92"/>
      <c r="C17" s="92"/>
      <c r="D17" s="92"/>
      <c r="E17" s="92"/>
      <c r="F17" s="92"/>
      <c r="G17" s="92"/>
      <c r="H17" s="92"/>
      <c r="I17" s="92"/>
      <c r="J17" s="92"/>
      <c r="K17" s="92"/>
    </row>
    <row r="18" spans="1:13">
      <c r="A18" s="91"/>
      <c r="B18" s="92"/>
      <c r="C18" s="92"/>
      <c r="D18" s="92"/>
      <c r="E18" s="92"/>
      <c r="F18" s="92"/>
      <c r="G18" s="92"/>
      <c r="H18" s="92"/>
      <c r="I18" s="92"/>
      <c r="J18" s="92"/>
      <c r="K18" s="92"/>
    </row>
    <row r="19" spans="1:13">
      <c r="A19" s="91"/>
      <c r="B19" s="92"/>
      <c r="C19" s="92"/>
      <c r="D19" s="92"/>
      <c r="E19" s="92"/>
      <c r="F19" s="92"/>
      <c r="G19" s="92"/>
      <c r="H19" s="92"/>
      <c r="I19" s="92"/>
      <c r="J19" s="92"/>
      <c r="K19" s="92"/>
    </row>
    <row r="20" spans="1:13">
      <c r="A20" s="91"/>
      <c r="B20" s="92"/>
      <c r="C20" s="92"/>
      <c r="D20" s="92"/>
      <c r="E20" s="92"/>
      <c r="F20" s="92"/>
      <c r="G20" s="92"/>
      <c r="H20" s="92"/>
      <c r="I20" s="92"/>
      <c r="J20" s="92"/>
      <c r="K20" s="92"/>
    </row>
    <row r="21" spans="1:13">
      <c r="A21" s="91"/>
      <c r="B21" s="92"/>
      <c r="C21" s="92"/>
      <c r="D21" s="92"/>
      <c r="E21" s="92"/>
      <c r="F21" s="92"/>
      <c r="G21" s="92"/>
      <c r="H21" s="92"/>
      <c r="I21" s="92"/>
      <c r="J21" s="92"/>
      <c r="K21" s="92"/>
    </row>
    <row r="22" spans="1:13" ht="15.6">
      <c r="A22" s="91"/>
      <c r="B22" s="92"/>
      <c r="C22" s="92"/>
      <c r="D22" s="92"/>
      <c r="E22" s="92"/>
      <c r="F22" s="92"/>
      <c r="G22" s="92"/>
      <c r="H22" s="92"/>
      <c r="I22" s="92"/>
      <c r="J22" s="92"/>
      <c r="K22" s="92"/>
      <c r="M22" s="340"/>
    </row>
    <row r="23" spans="1:13">
      <c r="A23" s="91"/>
      <c r="B23" s="92"/>
      <c r="C23" s="92"/>
      <c r="D23" s="92"/>
      <c r="E23" s="92"/>
      <c r="F23" s="92"/>
      <c r="G23" s="92"/>
      <c r="H23" s="92"/>
      <c r="I23" s="92"/>
      <c r="J23" s="92"/>
      <c r="K23" s="92"/>
    </row>
    <row r="24" spans="1:13">
      <c r="A24" s="91"/>
      <c r="B24" s="92"/>
      <c r="C24" s="92"/>
      <c r="D24" s="92"/>
      <c r="E24" s="92"/>
      <c r="F24" s="92"/>
      <c r="G24" s="92"/>
      <c r="H24" s="92"/>
      <c r="I24" s="92"/>
      <c r="J24" s="92"/>
      <c r="K24" s="92"/>
    </row>
    <row r="25" spans="1:13">
      <c r="A25" s="91"/>
      <c r="B25" s="92"/>
      <c r="C25" s="92"/>
      <c r="D25" s="92"/>
      <c r="E25" s="92"/>
      <c r="F25" s="92"/>
      <c r="G25" s="92"/>
      <c r="H25" s="92"/>
      <c r="I25" s="92"/>
      <c r="J25" s="92"/>
      <c r="K25" s="92"/>
    </row>
    <row r="26" spans="1:13">
      <c r="A26" s="91"/>
      <c r="B26" s="92"/>
      <c r="C26" s="92"/>
      <c r="D26" s="92"/>
      <c r="E26" s="92"/>
      <c r="F26" s="92"/>
      <c r="G26" s="92"/>
      <c r="H26" s="92"/>
      <c r="I26" s="92"/>
      <c r="J26" s="92"/>
      <c r="K26" s="92"/>
    </row>
    <row r="27" spans="1:13">
      <c r="A27" s="91"/>
      <c r="B27" s="92"/>
      <c r="C27" s="92"/>
      <c r="D27" s="92"/>
      <c r="E27" s="92"/>
      <c r="F27" s="92"/>
      <c r="G27" s="92"/>
      <c r="H27" s="92"/>
      <c r="I27" s="92"/>
      <c r="J27" s="92"/>
      <c r="K27" s="92"/>
    </row>
    <row r="28" spans="1:13">
      <c r="A28" s="91"/>
      <c r="B28" s="92"/>
      <c r="C28" s="92"/>
      <c r="D28" s="92"/>
      <c r="E28" s="92"/>
      <c r="F28" s="92"/>
      <c r="G28" s="92"/>
      <c r="H28" s="92"/>
      <c r="I28" s="92"/>
      <c r="J28" s="92"/>
      <c r="K28" s="92"/>
    </row>
    <row r="29" spans="1:13">
      <c r="A29" s="91"/>
      <c r="B29" s="92"/>
      <c r="C29" s="92"/>
      <c r="D29" s="92"/>
      <c r="E29" s="92"/>
      <c r="F29" s="92"/>
      <c r="G29" s="92"/>
      <c r="H29" s="92"/>
      <c r="I29" s="92"/>
      <c r="J29" s="92"/>
      <c r="K29" s="92"/>
    </row>
    <row r="30" spans="1:13">
      <c r="A30" s="91"/>
      <c r="B30" s="92"/>
      <c r="C30" s="92"/>
      <c r="D30" s="92"/>
      <c r="E30" s="92"/>
      <c r="F30" s="92"/>
      <c r="G30" s="92"/>
      <c r="H30" s="92"/>
      <c r="I30" s="92"/>
      <c r="J30" s="92"/>
      <c r="K30" s="92"/>
    </row>
    <row r="31" spans="1:13">
      <c r="A31" s="91"/>
      <c r="B31" s="92"/>
      <c r="C31" s="92"/>
      <c r="D31" s="92"/>
      <c r="E31" s="92"/>
      <c r="F31" s="92"/>
      <c r="G31" s="92"/>
      <c r="H31" s="92"/>
      <c r="I31" s="92"/>
      <c r="J31" s="92"/>
      <c r="K31" s="92"/>
    </row>
    <row r="32" spans="1:13">
      <c r="A32" s="91"/>
      <c r="B32" s="92"/>
      <c r="C32" s="92"/>
      <c r="D32" s="92"/>
      <c r="E32" s="92"/>
      <c r="F32" s="92"/>
      <c r="G32" s="92"/>
      <c r="H32" s="92"/>
      <c r="I32" s="92"/>
      <c r="J32" s="92"/>
      <c r="K32" s="92"/>
    </row>
    <row r="33" spans="1:11">
      <c r="A33" s="91"/>
      <c r="B33" s="92"/>
      <c r="C33" s="92"/>
      <c r="D33" s="92"/>
      <c r="E33" s="92"/>
      <c r="F33" s="92"/>
      <c r="G33" s="92"/>
      <c r="H33" s="92"/>
      <c r="I33" s="92"/>
      <c r="J33" s="92"/>
      <c r="K33" s="92"/>
    </row>
    <row r="34" spans="1:11">
      <c r="A34" s="91"/>
      <c r="B34" s="92"/>
      <c r="C34" s="92"/>
      <c r="D34" s="92"/>
      <c r="E34" s="92"/>
      <c r="F34" s="92"/>
      <c r="G34" s="92"/>
      <c r="H34" s="92"/>
      <c r="I34" s="92"/>
      <c r="J34" s="92"/>
      <c r="K34" s="92"/>
    </row>
    <row r="35" spans="1:11">
      <c r="A35" s="91"/>
      <c r="B35" s="92"/>
      <c r="C35" s="92"/>
      <c r="D35" s="92"/>
      <c r="E35" s="92"/>
      <c r="F35" s="92"/>
      <c r="G35" s="92"/>
      <c r="H35" s="92"/>
      <c r="I35" s="92"/>
      <c r="J35" s="92"/>
      <c r="K35" s="92"/>
    </row>
    <row r="36" spans="1:11">
      <c r="A36" s="91"/>
      <c r="B36" s="92"/>
      <c r="C36" s="92"/>
      <c r="D36" s="92"/>
      <c r="E36" s="92"/>
      <c r="F36" s="92"/>
      <c r="G36" s="92"/>
      <c r="H36" s="92"/>
      <c r="I36" s="92"/>
      <c r="J36" s="92"/>
      <c r="K36" s="92"/>
    </row>
    <row r="37" spans="1:11">
      <c r="A37" s="91"/>
      <c r="B37" s="92"/>
      <c r="C37" s="92"/>
      <c r="D37" s="92"/>
      <c r="E37" s="92"/>
      <c r="F37" s="92"/>
      <c r="G37" s="92"/>
      <c r="H37" s="92"/>
      <c r="I37" s="92"/>
      <c r="J37" s="92"/>
      <c r="K37" s="92"/>
    </row>
    <row r="38" spans="1:11">
      <c r="A38" s="91"/>
      <c r="B38" s="92"/>
      <c r="C38" s="92"/>
      <c r="D38" s="92"/>
      <c r="E38" s="92"/>
      <c r="F38" s="92"/>
      <c r="G38" s="92"/>
      <c r="H38" s="92"/>
      <c r="I38" s="92"/>
      <c r="J38" s="92"/>
      <c r="K38" s="92"/>
    </row>
    <row r="39" spans="1:11">
      <c r="A39" s="91"/>
      <c r="B39" s="92"/>
      <c r="C39" s="92"/>
      <c r="D39" s="92"/>
      <c r="E39" s="92"/>
      <c r="F39" s="92"/>
      <c r="G39" s="92"/>
      <c r="H39" s="92"/>
      <c r="I39" s="92"/>
      <c r="J39" s="92"/>
      <c r="K39" s="92"/>
    </row>
    <row r="40" spans="1:11">
      <c r="A40" s="91"/>
      <c r="B40" s="92"/>
      <c r="C40" s="92"/>
      <c r="D40" s="92"/>
      <c r="E40" s="92"/>
      <c r="F40" s="92"/>
      <c r="G40" s="92"/>
      <c r="H40" s="92"/>
      <c r="I40" s="92"/>
      <c r="J40" s="92"/>
      <c r="K40" s="92"/>
    </row>
    <row r="41" spans="1:11">
      <c r="A41" s="91"/>
      <c r="B41" s="92"/>
      <c r="C41" s="92"/>
      <c r="D41" s="92"/>
      <c r="E41" s="92"/>
      <c r="F41" s="92"/>
      <c r="G41" s="92"/>
      <c r="H41" s="92"/>
      <c r="I41" s="92"/>
      <c r="J41" s="92"/>
      <c r="K41" s="92"/>
    </row>
    <row r="42" spans="1:11">
      <c r="A42" s="91"/>
      <c r="B42" s="92"/>
      <c r="C42" s="92"/>
      <c r="D42" s="92"/>
      <c r="E42" s="92"/>
      <c r="F42" s="92"/>
      <c r="G42" s="92"/>
      <c r="H42" s="92"/>
      <c r="I42" s="92"/>
      <c r="J42" s="92"/>
      <c r="K42" s="92"/>
    </row>
    <row r="43" spans="1:11">
      <c r="A43" s="91"/>
      <c r="B43" s="92"/>
      <c r="C43" s="92"/>
      <c r="D43" s="92"/>
      <c r="E43" s="92"/>
      <c r="F43" s="92"/>
      <c r="G43" s="92"/>
      <c r="H43" s="92"/>
      <c r="I43" s="92"/>
      <c r="J43" s="92"/>
      <c r="K43" s="92"/>
    </row>
    <row r="44" spans="1:11">
      <c r="A44" s="91"/>
      <c r="B44" s="92"/>
      <c r="C44" s="92"/>
      <c r="D44" s="92"/>
      <c r="E44" s="92"/>
      <c r="F44" s="92"/>
      <c r="G44" s="92"/>
      <c r="H44" s="92"/>
      <c r="I44" s="92"/>
      <c r="J44" s="92"/>
      <c r="K44" s="92"/>
    </row>
    <row r="45" spans="1:11">
      <c r="A45" s="91"/>
      <c r="B45" s="92"/>
      <c r="C45" s="92"/>
      <c r="D45" s="92"/>
      <c r="E45" s="92"/>
      <c r="F45" s="92"/>
      <c r="G45" s="92"/>
      <c r="H45" s="92"/>
      <c r="I45" s="92"/>
      <c r="J45" s="92"/>
      <c r="K45" s="92"/>
    </row>
    <row r="46" spans="1:11">
      <c r="A46" s="91"/>
      <c r="B46" s="92"/>
      <c r="C46" s="92"/>
      <c r="D46" s="92"/>
      <c r="E46" s="92"/>
      <c r="F46" s="92"/>
      <c r="G46" s="92"/>
      <c r="H46" s="92"/>
      <c r="I46" s="92"/>
      <c r="J46" s="92"/>
      <c r="K46" s="92"/>
    </row>
    <row r="47" spans="1:11">
      <c r="A47" s="91"/>
      <c r="B47" s="92"/>
      <c r="C47" s="92"/>
      <c r="D47" s="92"/>
      <c r="E47" s="92"/>
      <c r="F47" s="92"/>
      <c r="G47" s="92"/>
      <c r="H47" s="92"/>
      <c r="I47" s="92"/>
      <c r="J47" s="92"/>
      <c r="K47" s="92"/>
    </row>
    <row r="48" spans="1:11">
      <c r="A48" s="91"/>
      <c r="B48" s="92"/>
      <c r="C48" s="92"/>
      <c r="D48" s="92"/>
      <c r="E48" s="92"/>
      <c r="F48" s="92"/>
      <c r="G48" s="92"/>
      <c r="H48" s="92"/>
      <c r="I48" s="92"/>
      <c r="J48" s="92"/>
      <c r="K48" s="92"/>
    </row>
    <row r="49" spans="1:13">
      <c r="A49" s="91"/>
      <c r="B49" s="92"/>
      <c r="C49" s="92"/>
      <c r="D49" s="92"/>
      <c r="E49" s="92"/>
      <c r="F49" s="92"/>
      <c r="G49" s="92"/>
      <c r="H49" s="92"/>
      <c r="I49" s="92"/>
      <c r="J49" s="92"/>
      <c r="K49" s="92"/>
    </row>
    <row r="50" spans="1:13">
      <c r="A50" s="93"/>
      <c r="B50" s="94"/>
      <c r="C50" s="94"/>
      <c r="D50" s="94"/>
      <c r="E50" s="94"/>
      <c r="F50" s="94"/>
      <c r="G50" s="94"/>
      <c r="H50" s="94"/>
      <c r="I50" s="94"/>
      <c r="J50" s="94"/>
      <c r="K50" s="94"/>
    </row>
    <row r="51" spans="1:13" ht="13.8" thickBot="1"/>
    <row r="52" spans="1:13" ht="45" customHeight="1" thickBot="1">
      <c r="A52" s="517" t="s">
        <v>135</v>
      </c>
      <c r="B52" s="517"/>
      <c r="C52" s="517"/>
      <c r="D52" s="517"/>
      <c r="E52" s="517"/>
      <c r="F52" s="517"/>
      <c r="G52" s="517"/>
      <c r="H52" s="517"/>
      <c r="I52" s="517"/>
      <c r="J52" s="517"/>
      <c r="K52" s="517"/>
      <c r="M52" s="327" t="s">
        <v>5</v>
      </c>
    </row>
    <row r="53" spans="1:13" ht="45" customHeight="1" thickBot="1">
      <c r="A53" s="530" t="s">
        <v>685</v>
      </c>
      <c r="B53" s="532" t="s">
        <v>686</v>
      </c>
      <c r="C53" s="527" t="s">
        <v>687</v>
      </c>
      <c r="D53" s="528"/>
      <c r="E53" s="528"/>
      <c r="F53" s="528"/>
      <c r="G53" s="528"/>
      <c r="H53" s="528"/>
      <c r="I53" s="528"/>
      <c r="J53" s="528"/>
      <c r="K53" s="529"/>
      <c r="M53" s="337" t="s">
        <v>739</v>
      </c>
    </row>
    <row r="54" spans="1:13" ht="19.350000000000001" customHeight="1">
      <c r="A54" s="531"/>
      <c r="B54" s="533"/>
      <c r="C54" s="250" t="s">
        <v>137</v>
      </c>
      <c r="D54" s="250" t="s">
        <v>138</v>
      </c>
      <c r="E54" s="250" t="s">
        <v>139</v>
      </c>
      <c r="F54" s="251" t="s">
        <v>140</v>
      </c>
      <c r="G54" s="250" t="s">
        <v>141</v>
      </c>
      <c r="H54" s="250" t="s">
        <v>142</v>
      </c>
      <c r="I54" s="251" t="s">
        <v>143</v>
      </c>
      <c r="J54" s="251" t="s">
        <v>144</v>
      </c>
      <c r="K54" s="252" t="s">
        <v>145</v>
      </c>
    </row>
    <row r="55" spans="1:13" ht="7.2" customHeight="1">
      <c r="A55" s="83"/>
      <c r="B55" s="84"/>
      <c r="C55" s="12"/>
      <c r="D55" s="12"/>
      <c r="E55" s="12"/>
      <c r="F55" s="12"/>
      <c r="G55" s="12"/>
      <c r="H55" s="12"/>
      <c r="I55" s="12"/>
      <c r="J55" s="12"/>
      <c r="K55" s="81"/>
    </row>
    <row r="56" spans="1:13" ht="22.35" customHeight="1">
      <c r="A56" s="518" t="s">
        <v>7</v>
      </c>
      <c r="B56" s="121" t="str">
        <f>'Leadership and culture'!C2</f>
        <v>1.1 Governance</v>
      </c>
      <c r="C56" s="85">
        <f>'Leadership and culture'!J14</f>
        <v>0</v>
      </c>
      <c r="D56" s="85">
        <f>'Leadership and culture'!J15</f>
        <v>0</v>
      </c>
      <c r="E56" s="85">
        <f>'Leadership and culture'!J16</f>
        <v>0</v>
      </c>
      <c r="F56" s="85">
        <f>'Leadership and culture'!J17</f>
        <v>0</v>
      </c>
      <c r="G56" s="85"/>
      <c r="H56" s="85"/>
      <c r="I56" s="85"/>
      <c r="J56" s="85"/>
      <c r="K56" s="86"/>
    </row>
    <row r="57" spans="1:13" ht="22.35" customHeight="1">
      <c r="A57" s="519"/>
      <c r="B57" s="121" t="str">
        <f>'Leadership and culture'!C19</f>
        <v xml:space="preserve">1.2 Strategic Alignment </v>
      </c>
      <c r="C57" s="85">
        <f>'Leadership and culture'!J31</f>
        <v>0</v>
      </c>
      <c r="D57" s="85">
        <f>'Leadership and culture'!J32</f>
        <v>0</v>
      </c>
      <c r="E57" s="85">
        <f>'Leadership and culture'!J33</f>
        <v>0</v>
      </c>
      <c r="F57" s="85"/>
      <c r="G57" s="85"/>
      <c r="H57" s="85"/>
      <c r="I57" s="85"/>
      <c r="J57" s="85"/>
      <c r="K57" s="86"/>
    </row>
    <row r="58" spans="1:13" ht="22.35" customHeight="1">
      <c r="A58" s="519"/>
      <c r="B58" s="121" t="str">
        <f>'Leadership and culture'!C35</f>
        <v>1.3 Culture</v>
      </c>
      <c r="C58" s="85">
        <f>'Leadership and culture'!J47</f>
        <v>0</v>
      </c>
      <c r="D58" s="85">
        <f>'Leadership and culture'!J48</f>
        <v>0</v>
      </c>
      <c r="E58" s="85">
        <f>'Leadership and culture'!J49</f>
        <v>0</v>
      </c>
      <c r="F58" s="85"/>
      <c r="G58" s="85"/>
      <c r="H58" s="85"/>
      <c r="I58" s="85"/>
      <c r="J58" s="85"/>
      <c r="K58" s="86"/>
    </row>
    <row r="59" spans="1:13" ht="22.35" customHeight="1">
      <c r="A59" s="520"/>
      <c r="B59" s="121" t="str">
        <f>'Leadership and culture'!C51</f>
        <v>1.4 Relationships</v>
      </c>
      <c r="C59" s="85">
        <f>'Leadership and culture'!J63</f>
        <v>0</v>
      </c>
      <c r="D59" s="85">
        <f>'Leadership and culture'!J64</f>
        <v>0</v>
      </c>
      <c r="E59" s="85">
        <f>'Leadership and culture'!J65</f>
        <v>0</v>
      </c>
      <c r="F59" s="85"/>
      <c r="G59" s="85"/>
      <c r="H59" s="85"/>
      <c r="I59" s="85"/>
      <c r="J59" s="85"/>
      <c r="K59" s="86"/>
    </row>
    <row r="60" spans="1:13" ht="22.35" customHeight="1">
      <c r="A60" s="521" t="s">
        <v>8</v>
      </c>
      <c r="B60" s="122" t="str">
        <f>'Partnering with consumers'!C2</f>
        <v>2.1 Organisational approach to partnering</v>
      </c>
      <c r="C60" s="85">
        <f>'Partnering with consumers'!J14</f>
        <v>0</v>
      </c>
      <c r="D60" s="85">
        <f>'Partnering with consumers'!J15</f>
        <v>0</v>
      </c>
      <c r="E60" s="85"/>
      <c r="F60" s="85"/>
      <c r="G60" s="85"/>
      <c r="H60" s="85"/>
      <c r="I60" s="85"/>
      <c r="J60" s="85"/>
      <c r="K60" s="86"/>
    </row>
    <row r="61" spans="1:13" ht="22.35" customHeight="1">
      <c r="A61" s="522"/>
      <c r="B61" s="122" t="str">
        <f>'Partnering with consumers'!C17</f>
        <v>2.2 Working together</v>
      </c>
      <c r="C61" s="85">
        <f>'Partnering with consumers'!J29</f>
        <v>0</v>
      </c>
      <c r="D61" s="85">
        <f>'Partnering with consumers'!J30</f>
        <v>0</v>
      </c>
      <c r="E61" s="85">
        <f>'Partnering with consumers'!J31</f>
        <v>0</v>
      </c>
      <c r="F61" s="85">
        <f>'Partnering with consumers'!J32</f>
        <v>0</v>
      </c>
      <c r="G61" s="85"/>
      <c r="H61" s="85"/>
      <c r="I61" s="85"/>
      <c r="J61" s="85"/>
      <c r="K61" s="86"/>
    </row>
    <row r="62" spans="1:13" ht="22.35" customHeight="1">
      <c r="A62" s="522"/>
      <c r="B62" s="122" t="str">
        <f>'Partnering with consumers'!C34</f>
        <v>2.3 Communication</v>
      </c>
      <c r="C62" s="85">
        <f>'Partnering with consumers'!J46</f>
        <v>0</v>
      </c>
      <c r="D62" s="85">
        <f>'Partnering with consumers'!J47</f>
        <v>0</v>
      </c>
      <c r="E62" s="85">
        <f>'Partnering with consumers'!J48</f>
        <v>0</v>
      </c>
      <c r="F62" s="85">
        <f>'Partnering with consumers'!J49</f>
        <v>0</v>
      </c>
      <c r="G62" s="85"/>
      <c r="H62" s="85"/>
      <c r="I62" s="85"/>
      <c r="J62" s="85"/>
      <c r="K62" s="86"/>
    </row>
    <row r="63" spans="1:13" ht="22.35" customHeight="1">
      <c r="A63" s="523"/>
      <c r="B63" s="122" t="str">
        <f>'Partnering with consumers'!C51</f>
        <v xml:space="preserve">2.4 Consumer experience </v>
      </c>
      <c r="C63" s="85">
        <f>'Partnering with consumers'!J63</f>
        <v>0</v>
      </c>
      <c r="D63" s="85">
        <f>'Partnering with consumers'!J64</f>
        <v>0</v>
      </c>
      <c r="E63" s="85">
        <f>'Partnering with consumers'!J65</f>
        <v>0</v>
      </c>
      <c r="F63" s="85"/>
      <c r="G63" s="85"/>
      <c r="H63" s="85"/>
      <c r="I63" s="85"/>
      <c r="J63" s="85"/>
      <c r="K63" s="86"/>
    </row>
    <row r="64" spans="1:13" ht="22.35" customHeight="1">
      <c r="A64" s="524" t="s">
        <v>9</v>
      </c>
      <c r="B64" s="123" t="str">
        <f>' Workforce '!C2</f>
        <v>3.1 Workforce strategy</v>
      </c>
      <c r="C64" s="85">
        <f>' Workforce '!J14</f>
        <v>0</v>
      </c>
      <c r="D64" s="85">
        <f>' Workforce '!J15</f>
        <v>0</v>
      </c>
      <c r="E64" s="85">
        <f>' Workforce '!J16</f>
        <v>0</v>
      </c>
      <c r="F64" s="85">
        <f>' Workforce '!J17</f>
        <v>0</v>
      </c>
      <c r="G64" s="85"/>
      <c r="H64" s="85"/>
      <c r="I64" s="85"/>
      <c r="J64" s="85"/>
      <c r="K64" s="86"/>
    </row>
    <row r="65" spans="1:11" ht="22.35" customHeight="1">
      <c r="A65" s="525"/>
      <c r="B65" s="123" t="str">
        <f>' Workforce '!C19</f>
        <v>3.2 Capability, performance and development</v>
      </c>
      <c r="C65" s="85">
        <f>' Workforce '!J31</f>
        <v>0</v>
      </c>
      <c r="D65" s="85">
        <f>' Workforce '!J32</f>
        <v>0</v>
      </c>
      <c r="E65" s="85">
        <f>(' Workforce '!J33)</f>
        <v>0</v>
      </c>
      <c r="F65" s="85"/>
      <c r="G65" s="85"/>
      <c r="H65" s="85"/>
      <c r="I65" s="85"/>
      <c r="J65" s="85"/>
      <c r="K65" s="86"/>
    </row>
    <row r="66" spans="1:11" ht="22.35" customHeight="1">
      <c r="A66" s="526"/>
      <c r="B66" s="123" t="str">
        <f>' Workforce '!C35</f>
        <v>3.3 Workforce experience</v>
      </c>
      <c r="C66" s="85">
        <f>' Workforce '!J47</f>
        <v>0</v>
      </c>
      <c r="D66" s="85">
        <f>' Workforce '!J48</f>
        <v>0</v>
      </c>
      <c r="E66" s="85">
        <f>' Workforce '!J49</f>
        <v>0</v>
      </c>
      <c r="F66" s="85"/>
      <c r="G66" s="85"/>
      <c r="H66" s="85"/>
      <c r="I66" s="85"/>
      <c r="J66" s="85"/>
      <c r="K66" s="86"/>
    </row>
    <row r="67" spans="1:11" ht="22.35" customHeight="1">
      <c r="A67" s="510" t="s">
        <v>146</v>
      </c>
      <c r="B67" s="124" t="str">
        <f>'Risk management '!C2</f>
        <v>4.1 Risk governance</v>
      </c>
      <c r="C67" s="85">
        <f>'Risk management '!J14</f>
        <v>0</v>
      </c>
      <c r="D67" s="85">
        <f>'Risk management '!J15</f>
        <v>0</v>
      </c>
      <c r="E67" s="85">
        <f>'Risk management '!J16</f>
        <v>0</v>
      </c>
      <c r="F67" s="85">
        <f>'Risk management '!J17</f>
        <v>0</v>
      </c>
      <c r="G67" s="85">
        <f>'Risk management '!J18</f>
        <v>0</v>
      </c>
      <c r="H67" s="85"/>
      <c r="I67" s="85"/>
      <c r="J67" s="85"/>
      <c r="K67" s="86"/>
    </row>
    <row r="68" spans="1:11" ht="22.35" customHeight="1">
      <c r="A68" s="511"/>
      <c r="B68" s="124" t="str">
        <f>'Risk management '!C20</f>
        <v>4.2 Risk management process</v>
      </c>
      <c r="C68" s="85">
        <f>'Risk management '!J32</f>
        <v>0</v>
      </c>
      <c r="D68" s="85">
        <f>'Risk management '!J33</f>
        <v>0</v>
      </c>
      <c r="E68" s="85">
        <f>'Risk management '!J34</f>
        <v>0</v>
      </c>
      <c r="F68" s="85">
        <f>'Risk management '!J35</f>
        <v>0</v>
      </c>
      <c r="G68" s="85"/>
      <c r="H68" s="85"/>
      <c r="I68" s="85"/>
      <c r="J68" s="85"/>
      <c r="K68" s="86"/>
    </row>
    <row r="69" spans="1:11" ht="22.35" customHeight="1">
      <c r="A69" s="512"/>
      <c r="B69" s="124" t="str">
        <f>'Risk management '!C37</f>
        <v>4.3 Incident response</v>
      </c>
      <c r="C69" s="85">
        <f>'Risk management '!J49</f>
        <v>0</v>
      </c>
      <c r="D69" s="85">
        <f>'Risk management '!J50</f>
        <v>0</v>
      </c>
      <c r="E69" s="85">
        <f>'Risk management '!J51</f>
        <v>0</v>
      </c>
      <c r="F69" s="85">
        <f>'Risk management '!J52</f>
        <v>0</v>
      </c>
      <c r="G69" s="85">
        <f>'Risk management '!J53</f>
        <v>0</v>
      </c>
      <c r="H69" s="85"/>
      <c r="I69" s="85"/>
      <c r="J69" s="85"/>
      <c r="K69" s="86"/>
    </row>
    <row r="70" spans="1:11" ht="22.35" customHeight="1">
      <c r="A70" s="513" t="s">
        <v>11</v>
      </c>
      <c r="B70" s="125" t="str">
        <f>' Clinical practice'!C2</f>
        <v>5.1 Clinical workforce capability and governance</v>
      </c>
      <c r="C70" s="85">
        <f>' Clinical practice'!J14</f>
        <v>0</v>
      </c>
      <c r="D70" s="85">
        <f>' Clinical practice'!J15</f>
        <v>0</v>
      </c>
      <c r="E70" s="85">
        <f>' Clinical practice'!J16</f>
        <v>0</v>
      </c>
      <c r="F70" s="85">
        <f>' Clinical practice'!J17</f>
        <v>0</v>
      </c>
      <c r="G70" s="85">
        <f>' Clinical practice'!J18</f>
        <v>0</v>
      </c>
      <c r="H70" s="85">
        <f>' Clinical practice'!J19</f>
        <v>0</v>
      </c>
      <c r="I70" s="85">
        <f>' Clinical practice'!J20</f>
        <v>0</v>
      </c>
      <c r="J70" s="85"/>
      <c r="K70" s="86"/>
    </row>
    <row r="71" spans="1:11" ht="22.35" customHeight="1">
      <c r="A71" s="514"/>
      <c r="B71" s="125" t="str">
        <f>' Clinical practice'!C22</f>
        <v>5.2 Models of care and service planning</v>
      </c>
      <c r="C71" s="85">
        <f>' Clinical practice'!J34</f>
        <v>0</v>
      </c>
      <c r="D71" s="85">
        <f>' Clinical practice'!J35</f>
        <v>0</v>
      </c>
      <c r="E71" s="85">
        <f>' Clinical practice'!J36</f>
        <v>0</v>
      </c>
      <c r="F71" s="85">
        <f>' Clinical practice'!J37</f>
        <v>0</v>
      </c>
      <c r="G71" s="85"/>
      <c r="H71" s="85"/>
      <c r="I71" s="85"/>
      <c r="J71" s="85"/>
      <c r="K71" s="86"/>
    </row>
    <row r="72" spans="1:11" ht="22.35" customHeight="1">
      <c r="A72" s="514"/>
      <c r="B72" s="125" t="str">
        <f>' Clinical practice'!C39</f>
        <v>5.3 Clinical safety and risk management</v>
      </c>
      <c r="C72" s="85">
        <f>' Clinical practice'!J51</f>
        <v>0</v>
      </c>
      <c r="D72" s="85">
        <f>' Clinical practice'!J52</f>
        <v>0</v>
      </c>
      <c r="E72" s="85">
        <f>' Clinical practice'!J53</f>
        <v>0</v>
      </c>
      <c r="F72" s="85">
        <f>' Clinical practice'!J54</f>
        <v>0</v>
      </c>
      <c r="G72" s="85">
        <f>' Clinical practice'!J55</f>
        <v>0</v>
      </c>
      <c r="H72" s="85">
        <f>' Clinical practice'!J56</f>
        <v>0</v>
      </c>
      <c r="I72" s="85">
        <f>' Clinical practice'!J57</f>
        <v>0</v>
      </c>
      <c r="J72" s="85">
        <f>' Clinical practice'!J58</f>
        <v>0</v>
      </c>
      <c r="K72" s="86">
        <f>' Clinical practice'!J59</f>
        <v>0</v>
      </c>
    </row>
    <row r="73" spans="1:11" ht="22.35" customHeight="1" thickBot="1">
      <c r="A73" s="515"/>
      <c r="B73" s="125" t="str">
        <f>' Clinical practice'!C61</f>
        <v>5.4 Performance monitoring and improvement</v>
      </c>
      <c r="C73" s="87">
        <f>' Clinical practice'!J73</f>
        <v>0</v>
      </c>
      <c r="D73" s="87">
        <f>' Clinical practice'!J74</f>
        <v>0</v>
      </c>
      <c r="E73" s="87">
        <f>' Clinical practice'!J75</f>
        <v>0</v>
      </c>
      <c r="F73" s="87">
        <f>' Clinical practice'!J76</f>
        <v>0</v>
      </c>
      <c r="G73" s="87">
        <f>' Clinical practice'!J77</f>
        <v>0</v>
      </c>
      <c r="H73" s="87">
        <f>' Clinical practice'!J78</f>
        <v>0</v>
      </c>
      <c r="I73" s="87">
        <f>' Clinical practice'!J79</f>
        <v>0</v>
      </c>
      <c r="J73" s="87">
        <f>' Clinical practice'!J80</f>
        <v>0</v>
      </c>
      <c r="K73" s="168">
        <f>' Clinical practice'!J81</f>
        <v>0</v>
      </c>
    </row>
  </sheetData>
  <mergeCells count="10">
    <mergeCell ref="A67:A69"/>
    <mergeCell ref="A70:A73"/>
    <mergeCell ref="A1:K1"/>
    <mergeCell ref="A52:K52"/>
    <mergeCell ref="A56:A59"/>
    <mergeCell ref="A60:A63"/>
    <mergeCell ref="A64:A66"/>
    <mergeCell ref="C53:K53"/>
    <mergeCell ref="A53:A54"/>
    <mergeCell ref="B53:B54"/>
  </mergeCells>
  <conditionalFormatting sqref="C56:K73">
    <cfRule type="beginsWith" dxfId="108" priority="1" operator="beginsWith" text="NA">
      <formula>LEFT(C56,LEN("NA"))="NA"</formula>
    </cfRule>
    <cfRule type="containsText" dxfId="107" priority="2" operator="containsText" text="Mid-High">
      <formula>NOT(ISERROR(SEARCH("Mid-High",C56)))</formula>
    </cfRule>
    <cfRule type="containsText" dxfId="106" priority="3" operator="containsText" text="High">
      <formula>NOT(ISERROR(SEARCH("High",C56)))</formula>
    </cfRule>
    <cfRule type="containsText" dxfId="105" priority="4" operator="containsText" text="Medium">
      <formula>NOT(ISERROR(SEARCH("Medium",C56)))</formula>
    </cfRule>
    <cfRule type="containsText" dxfId="104" priority="5" operator="containsText" text="Low-Mid">
      <formula>NOT(ISERROR(SEARCH("Low-Mid",C56)))</formula>
    </cfRule>
    <cfRule type="containsText" dxfId="103" priority="6" operator="containsText" text="Low">
      <formula>NOT(ISERROR(SEARCH("Low",C56)))</formula>
    </cfRule>
  </conditionalFormatting>
  <dataValidations count="83">
    <dataValidation allowBlank="1" showInputMessage="1" showErrorMessage="1" promptTitle="4.3b" prompt="Incident response" sqref="D69" xr:uid="{8B8C6A3A-3989-47D8-BFF4-D9FFDA664978}"/>
    <dataValidation allowBlank="1" showInputMessage="1" showErrorMessage="1" promptTitle="4.3a" prompt="Incident reporting and classification system" sqref="C69" xr:uid="{2C78B446-F130-48B8-B798-7AB77B8788F1}"/>
    <dataValidation allowBlank="1" showInputMessage="1" showErrorMessage="1" promptTitle="4.2c" prompt="Reporting and escalation" sqref="E68" xr:uid="{C5D2A10E-A5E7-4B54-BE7F-0CAF40C524E5}"/>
    <dataValidation allowBlank="1" showInputMessage="1" showErrorMessage="1" promptTitle="4.2b" prompt="Risk controls and mitigation" sqref="D68" xr:uid="{B1CD7737-F8A6-4E43-B11C-CD91BB8F4862}"/>
    <dataValidation allowBlank="1" showInputMessage="1" showErrorMessage="1" promptTitle="4.2a" prompt="Identifying and assessing risk" sqref="C68" xr:uid="{52816CBD-F27A-48EB-AF99-51BFBCC97372}"/>
    <dataValidation allowBlank="1" showInputMessage="1" showErrorMessage="1" promptTitle="4.1e" prompt="Risk management capability" sqref="G67" xr:uid="{51B30295-6544-4F66-A649-E82DD7F8093F}"/>
    <dataValidation allowBlank="1" showInputMessage="1" showErrorMessage="1" promptTitle="4.1d" prompt="Risk management roles and responsibilities" sqref="F67" xr:uid="{829D3FAD-ECFA-41D3-9D5A-9D42783193C0}"/>
    <dataValidation allowBlank="1" showInputMessage="1" showErrorMessage="1" promptTitle="4.1c" prompt="Risk monitoring" sqref="E67" xr:uid="{A4BFC3D9-3B4B-4078-A8CD-E43459325172}"/>
    <dataValidation allowBlank="1" showInputMessage="1" showErrorMessage="1" promptTitle="4.1b" prompt="Risk appetite and framework, and Key Risk Indicators (KRIs)" sqref="D67" xr:uid="{565211BF-3A3A-4E0E-8C4E-707A9D4E0B1B}"/>
    <dataValidation allowBlank="1" showInputMessage="1" showErrorMessage="1" promptTitle="4.1a" prompt="Risk governance and strategy" sqref="C67" xr:uid="{DBD185EB-52CA-4D68-81DD-B209B373EF1A}"/>
    <dataValidation allowBlank="1" showInputMessage="1" showErrorMessage="1" promptTitle="5.4a" prompt="Clinical outcome data" sqref="C73" xr:uid="{0ED99744-E265-473D-8394-1E14E0B428E8}"/>
    <dataValidation allowBlank="1" showInputMessage="1" showErrorMessage="1" promptTitle="5.3a" prompt="Clinical policies and procedures" sqref="C72" xr:uid="{83DA3D93-29D9-4BB8-B988-DCB711082428}"/>
    <dataValidation allowBlank="1" showInputMessage="1" showErrorMessage="1" promptTitle="5.1f" prompt="Quality improvement roles and responsibilities " sqref="H70" xr:uid="{E3CA9D6B-F524-4F14-9AD7-9071969C5DA2}"/>
    <dataValidation allowBlank="1" showInputMessage="1" showErrorMessage="1" promptTitle="5.1e" prompt="Clinical leadership" sqref="G70" xr:uid="{AC42353F-B935-4CF1-BB0C-8367981B73E8}"/>
    <dataValidation allowBlank="1" showInputMessage="1" showErrorMessage="1" promptTitle="5.1d" prompt="Supervision and mentoring" sqref="F70" xr:uid="{44D03A85-9152-4487-A5B8-C783A41CEAE9}"/>
    <dataValidation allowBlank="1" showInputMessage="1" showErrorMessage="1" promptTitle="3.3c" prompt="Occupational Violence and Aggression (OVA)" sqref="E66" xr:uid="{BEE6CA9D-E3F7-46C4-A111-DA19E1A09B61}"/>
    <dataValidation allowBlank="1" showInputMessage="1" showErrorMessage="1" promptTitle="3.3b" prompt="Employee wellbeing, engagement and job satisfaction" sqref="D66" xr:uid="{0C3A83FC-D2C6-4749-8C1F-DBC288B60801}"/>
    <dataValidation allowBlank="1" showInputMessage="1" showErrorMessage="1" promptTitle="3.3a" prompt="Workforce feedback and complaints" sqref="C66" xr:uid="{A9463C8A-15E3-4658-97D3-2A2550308E71}"/>
    <dataValidation allowBlank="1" showInputMessage="1" showErrorMessage="1" promptTitle="3.2c" prompt="Performance management" sqref="E65" xr:uid="{E568CB50-CE4E-43E7-8B1D-757E209A599E}"/>
    <dataValidation allowBlank="1" showInputMessage="1" showErrorMessage="1" promptTitle="3.2b" prompt="Capability development" sqref="D65" xr:uid="{D18D3FC2-70F7-468C-B18C-F2FA524DAF57}"/>
    <dataValidation allowBlank="1" showInputMessage="1" showErrorMessage="1" promptTitle="3.2a" prompt="Capability &amp; competency" sqref="C65" xr:uid="{C3EC6CC7-7376-43AA-8AB4-E6785879D339}"/>
    <dataValidation allowBlank="1" showInputMessage="1" showErrorMessage="1" promptTitle="3.1d" prompt="Diversity, equity and inclusion" sqref="F64" xr:uid="{6825C1F1-5BE2-4B9E-A2C9-2300B966BB6E}"/>
    <dataValidation allowBlank="1" showInputMessage="1" showErrorMessage="1" promptTitle="3.1c" prompt="Succession planning and pathways" sqref="E64" xr:uid="{577E43F4-785B-4F47-879D-B9F5B11818F8}"/>
    <dataValidation allowBlank="1" showInputMessage="1" showErrorMessage="1" promptTitle="3.1b" prompt="Resourcing" sqref="D64" xr:uid="{CFF11CE0-F115-43A9-B259-32595BA24E7C}"/>
    <dataValidation allowBlank="1" showInputMessage="1" showErrorMessage="1" promptTitle="5.2h" prompt="Integrated care organisational and information technology systems" sqref="J71" xr:uid="{599C3199-5F21-4BF2-AADA-B8BA0407E8B4}"/>
    <dataValidation allowBlank="1" showInputMessage="1" showErrorMessage="1" promptTitle="5.2a" prompt="Clinical service planning" sqref="C71" xr:uid="{DBE6C1C9-E710-4AAE-BFC3-0D71E23BE429}"/>
    <dataValidation allowBlank="1" showInputMessage="1" showErrorMessage="1" promptTitle="5.1g" prompt="Quality improvement capability" sqref="I70" xr:uid="{65587163-1D51-4281-A35D-FB09C79723C7}"/>
    <dataValidation allowBlank="1" showInputMessage="1" showErrorMessage="1" promptTitle="5.1c" prompt="Clinical capability" sqref="E70" xr:uid="{4DF1A84F-5F6E-4D6E-9E8F-3A9575BD2660}"/>
    <dataValidation allowBlank="1" showInputMessage="1" showErrorMessage="1" promptTitle="5.1b" prompt="Scope of practice" sqref="D70" xr:uid="{8255FBF0-4B91-4CF8-84EB-69034432FE69}"/>
    <dataValidation allowBlank="1" showInputMessage="1" showErrorMessage="1" promptTitle="5.1a" prompt="Clinician credentialing" sqref="C70" xr:uid="{2E3E25D7-09BB-4E6E-8079-9BACC7762ADE}"/>
    <dataValidation allowBlank="1" showInputMessage="1" showErrorMessage="1" promptTitle="3.1a" prompt="Workforce planning" sqref="C64" xr:uid="{621D44F5-2CC9-4949-8719-3667AFCCB553}"/>
    <dataValidation allowBlank="1" showInputMessage="1" showErrorMessage="1" promptTitle="1.4c" prompt="Collaborating with health system partners (if applicable)" sqref="E59" xr:uid="{A098E432-A0A8-4DBC-9ECC-81486C8E0F27}"/>
    <dataValidation allowBlank="1" showInputMessage="1" showErrorMessage="1" promptTitle="1.4b" prompt="Leadership engagement" sqref="D59" xr:uid="{E7E1FA1A-F791-4305-82D8-D4673720F6F3}"/>
    <dataValidation allowBlank="1" showInputMessage="1" showErrorMessage="1" promptTitle="1.4a" prompt="Communication and collaboration" sqref="C59" xr:uid="{A4383B0F-72C5-4F73-B006-36A2B329475F}"/>
    <dataValidation allowBlank="1" showInputMessage="1" showErrorMessage="1" promptTitle="1.3a" prompt="Systems thinking and human factors" sqref="C58" xr:uid="{F25EBF16-046E-4692-8F12-68DC5FD406EB}"/>
    <dataValidation allowBlank="1" showInputMessage="1" showErrorMessage="1" promptTitle="1.2b" prompt="Aboriginal and Torres Strait Islander Partnerships" sqref="D57" xr:uid="{D89F4928-5B08-45FC-99AA-BC3CF264D571}"/>
    <dataValidation allowBlank="1" showInputMessage="1" showErrorMessage="1" promptTitle="1.2a" prompt="Strategy, priorities and direction" sqref="C57" xr:uid="{97393126-99BC-43D7-9838-B3BE6890E4C4}"/>
    <dataValidation allowBlank="1" showInputMessage="1" showErrorMessage="1" promptTitle="1.1d" prompt="Accountability, roles and responsibilities" sqref="F56" xr:uid="{88C1FE15-5902-493B-84B0-4637326FB7AE}"/>
    <dataValidation allowBlank="1" showInputMessage="1" showErrorMessage="1" promptTitle="1.1c" prompt="Monitoring and responding to quality and safety performance data" sqref="E56" xr:uid="{B6508150-5995-4402-BDBE-20334E03852E}"/>
    <dataValidation allowBlank="1" showInputMessage="1" showErrorMessage="1" promptTitle="1.1b" prompt="Clinical governance oversight" sqref="D56" xr:uid="{7FB8A1D6-CB67-4963-81C1-E16A0C037B7E}"/>
    <dataValidation allowBlank="1" showInputMessage="1" showErrorMessage="1" promptTitle="1.1a" prompt="Clinical Governance framework " sqref="C56" xr:uid="{D9B9863C-A006-4D73-A0D8-638D7FBE948D}"/>
    <dataValidation allowBlank="1" showInputMessage="1" showErrorMessage="1" promptTitle="2.4f" prompt="Use of consumer feedback" sqref="H63" xr:uid="{1AE9B6AF-502A-4FAC-88BE-D033E64C2B08}"/>
    <dataValidation allowBlank="1" showInputMessage="1" showErrorMessage="1" promptTitle="2.4e" prompt="Consumer complaints handling process" sqref="G63" xr:uid="{88475F70-9CA2-4838-B922-CF406F8C2E4E}"/>
    <dataValidation allowBlank="1" showErrorMessage="1" promptTitle="2.4d" prompt="Consumer feedback data" sqref="F63" xr:uid="{5FCB153E-7EFB-4735-957F-83DC439E7A95}"/>
    <dataValidation allowBlank="1" showInputMessage="1" showErrorMessage="1" promptTitle="2.4c" prompt=" Consumer feedback data" sqref="E63" xr:uid="{A2DD9661-D745-4D54-B56C-C4C5AC7A2810}"/>
    <dataValidation allowBlank="1" showInputMessage="1" showErrorMessage="1" promptTitle="2.4b" prompt="Feedback and complaints mechanisms and processes" sqref="D63" xr:uid="{3B8A53E7-BDB6-4F77-AADC-F2AABF62CDBA}"/>
    <dataValidation allowBlank="1" showInputMessage="1" showErrorMessage="1" promptTitle="2.4a" prompt="Consumer feedback and complaints system" sqref="C63" xr:uid="{939211AA-EB0A-41F3-AFEB-7E4D4D200515}"/>
    <dataValidation allowBlank="1" showInputMessage="1" showErrorMessage="1" promptTitle="2.3d" prompt="Consumers role in workforce training and resource development" sqref="F62" xr:uid="{E1A9EEC3-7F7D-4C2F-ADA4-21123FF7E4D2}"/>
    <dataValidation allowBlank="1" showInputMessage="1" showErrorMessage="1" promptTitle="2.3c" prompt="Interpreters" sqref="E62" xr:uid="{DDE44314-9CC0-4EC9-BEFA-33A2EE9EA202}"/>
    <dataValidation allowBlank="1" showInputMessage="1" showErrorMessage="1" promptTitle="2.3b" prompt="Communication methods " sqref="D62" xr:uid="{30F6CB72-0AFC-4174-BE80-3A035EEA6F06}"/>
    <dataValidation allowBlank="1" showInputMessage="1" showErrorMessage="1" promptTitle="2.3a" prompt="Health literacy and health system literacy" sqref="C62" xr:uid="{F6F1758D-A119-4D91-868B-A8D4C4119C6B}"/>
    <dataValidation allowBlank="1" showInputMessage="1" showErrorMessage="1" promptTitle="2.2d" prompt="Equity and inclusion of consumer representatives " sqref="F61" xr:uid="{AF131FBB-38BA-4911-8E48-BAD91CF978F2}"/>
    <dataValidation allowBlank="1" showInputMessage="1" showErrorMessage="1" promptTitle="2.2c" prompt="Consumer recruitment and onboarding " sqref="E61" xr:uid="{7130F8C3-57F0-40F4-8F66-8D75313281FB}"/>
    <dataValidation allowBlank="1" showInputMessage="1" showErrorMessage="1" promptTitle="2.2b" prompt="Partnering at all levels" sqref="D61" xr:uid="{0E0DC8A9-198B-4456-97DD-FAEF58810144}"/>
    <dataValidation allowBlank="1" showInputMessage="1" showErrorMessage="1" promptTitle="2.2a" prompt="Partnering with consumers in care " sqref="C61" xr:uid="{E496B348-AF86-494B-A21D-DB72ACDCD1CD}"/>
    <dataValidation allowBlank="1" showInputMessage="1" showErrorMessage="1" promptTitle="2.1b" prompt="Partnering with consumers capability" sqref="D60" xr:uid="{9B0DB866-C25A-4E2B-BC37-DCAB2FDFBF15}"/>
    <dataValidation allowBlank="1" showInputMessage="1" showErrorMessage="1" promptTitle="2.1a" prompt="Partnering in healthcare framework" sqref="C60" xr:uid="{13D6F528-C7F5-4F62-977C-803DA77FA29C}"/>
    <dataValidation allowBlank="1" showInputMessage="1" showErrorMessage="1" promptTitle="4.2d" prompt="Consultation" sqref="F68" xr:uid="{0A6C21FF-0B66-4487-BB26-D97DD82F112A}"/>
    <dataValidation allowBlank="1" showInputMessage="1" showErrorMessage="1" promptTitle="1.2c" prompt="Policies and procedures" sqref="E57" xr:uid="{2590F9E9-BF74-4AC6-949A-77E5AABAE771}"/>
    <dataValidation allowBlank="1" showInputMessage="1" showErrorMessage="1" promptTitle="1.3b" prompt="Organisational approach to continuous improvement" sqref="D58" xr:uid="{CB91DA60-4B23-4773-8B0C-AEA53FCFCBE0}"/>
    <dataValidation allowBlank="1" showInputMessage="1" showErrorMessage="1" promptTitle="1.3c" prompt="Measurement and monitoring of safety culture" sqref="E58" xr:uid="{CB286867-94D7-4C08-B42C-B1E6F94849FD}"/>
    <dataValidation allowBlank="1" showInputMessage="1" showErrorMessage="1" promptTitle="4.3c" prompt="Emergency management planning" sqref="E69" xr:uid="{1D494393-8A20-418B-A291-27D894BC07E9}"/>
    <dataValidation allowBlank="1" showInputMessage="1" showErrorMessage="1" promptTitle="4.3d" prompt="Open disclosure and Statutory Duty of Candour (SDC)" sqref="F69" xr:uid="{152F396E-1866-46C1-A14E-16F7AE827620}"/>
    <dataValidation allowBlank="1" showInputMessage="1" showErrorMessage="1" promptTitle="4.3e" prompt="External reporting" sqref="G69" xr:uid="{769B9939-9661-4B77-86E2-2F31A835D26B}"/>
    <dataValidation allowBlank="1" showInputMessage="1" showErrorMessage="1" promptTitle="5.2b" prompt="Integrated care and information technology systems" sqref="D71" xr:uid="{A6823833-C744-4FF1-A1D8-BC94B4B7796C}"/>
    <dataValidation allowBlank="1" showInputMessage="1" showErrorMessage="1" promptTitle="5.2c" prompt="Multi-disciplinary (MDT) care" sqref="E71" xr:uid="{67C075C2-D539-4555-9861-4B049B507977}"/>
    <dataValidation allowBlank="1" showInputMessage="1" showErrorMessage="1" promptTitle="5.2d" prompt="Alternative care models" sqref="F71" xr:uid="{E0233EDB-5DB6-441C-86C9-6804318D7D57}"/>
    <dataValidation allowBlank="1" showInputMessage="1" showErrorMessage="1" promptTitle="5.3b" prompt="Clinical demand management" sqref="D72" xr:uid="{4C683DED-6A0E-4374-8234-3CAFCDBCF565}"/>
    <dataValidation allowBlank="1" showInputMessage="1" showErrorMessage="1" promptTitle="5.3c" prompt="Clinial triaging" sqref="E72" xr:uid="{46A5EC65-DAEB-44F8-A009-9509D5FE9D21}"/>
    <dataValidation allowBlank="1" showInputMessage="1" showErrorMessage="1" promptTitle="5.3d" prompt="Clinical risk screening and assessment" sqref="F72" xr:uid="{88CE1E64-4170-47B1-9E04-07856AC28FAD}"/>
    <dataValidation allowBlank="1" showInputMessage="1" showErrorMessage="1" promptTitle="5.3e" prompt="Clinical deterioration capability" sqref="G72" xr:uid="{DF2B8778-7DC3-47A9-981A-B1EC18B93CBE}"/>
    <dataValidation allowBlank="1" showInputMessage="1" showErrorMessage="1" promptTitle="5.3f" prompt="Clinical deterioration system" sqref="H72" xr:uid="{30FCD5BD-52B2-41AC-9667-74D584328467}"/>
    <dataValidation allowBlank="1" showInputMessage="1" showErrorMessage="1" promptTitle="5.3g" prompt="Escalation pathways" sqref="I72" xr:uid="{295DBF4E-F05A-4EE3-A97F-B9A74EEDDC39}"/>
    <dataValidation allowBlank="1" showInputMessage="1" showErrorMessage="1" promptTitle="5.3h" prompt="Health records (documentation)" sqref="J72" xr:uid="{2FFA8F11-AD91-4A16-BFF5-EE1F806FB114}"/>
    <dataValidation allowBlank="1" showInputMessage="1" showErrorMessage="1" promptTitle="5.3i" prompt="Clinical communication" sqref="K72" xr:uid="{114F1B5A-BCA2-49B6-8297-8C7A7B549577}"/>
    <dataValidation allowBlank="1" showInputMessage="1" showErrorMessage="1" promptTitle="5.4b" prompt="Clinical auditing" sqref="D73" xr:uid="{386979AC-8781-494B-B290-5628E3E247B5}"/>
    <dataValidation allowBlank="1" showInputMessage="1" showErrorMessage="1" promptTitle="5.4c" prompt="Clinical registries" sqref="E73" xr:uid="{7E7CDEA7-0DF4-4CF5-A676-A706D37E1B9D}"/>
    <dataValidation allowBlank="1" showInputMessage="1" showErrorMessage="1" promptTitle="5.4d" prompt="Clinical variation and benchmarking" sqref="F73" xr:uid="{CEF67472-D133-4053-9CFF-22E030C47F89}"/>
    <dataValidation allowBlank="1" showInputMessage="1" showErrorMessage="1" promptTitle="5.4e" prompt="Morbidity and mortality meetings" sqref="G73" xr:uid="{B483D21B-BAA4-47D9-BD45-DE12ACAB7F94}"/>
    <dataValidation allowBlank="1" showInputMessage="1" showErrorMessage="1" promptTitle="5.4f" prompt="Quality improvement approach" sqref="H73" xr:uid="{95589804-5A32-4287-B408-874FBD4823C2}"/>
    <dataValidation allowBlank="1" showInputMessage="1" showErrorMessage="1" promptTitle="5.4g" prompt="Quality and Safety committee/s" sqref="I73" xr:uid="{D40C85C6-1003-497F-B6F7-ECE4F087CC7D}"/>
    <dataValidation allowBlank="1" showInputMessage="1" showErrorMessage="1" promptTitle="5.4h" prompt="Participation in clinical trials and research" sqref="J73" xr:uid="{C7F4581E-5E18-456C-9997-F89C94CD16AD}"/>
    <dataValidation allowBlank="1" showInputMessage="1" showErrorMessage="1" promptTitle="5.4i" prompt="Whistleblowing (Public Interest Disclosure)" sqref="K73" xr:uid="{FCEEE7E7-C26E-4480-A080-CE64F12E62A8}"/>
  </dataValidations>
  <hyperlinks>
    <hyperlink ref="M1" location="Contents!A1" display="Back to contents" xr:uid="{96179233-91CB-446C-BAED-FF1F3C8C6D53}"/>
    <hyperlink ref="M52" location="Contents!A1" display="Back to contents" xr:uid="{FA99CCE2-3DF4-4844-ABE4-986F6620FCFB}"/>
    <hyperlink ref="M53" location="'CG improvement plan'!A1" display="Move to Clinical Goverancne Improvement Plan" xr:uid="{A6743509-604F-4359-83D1-531B1BBB88F8}"/>
  </hyperlinks>
  <printOptions horizontalCentered="1"/>
  <pageMargins left="0.70866141732283472" right="0.70866141732283472" top="0.74803149606299213" bottom="0.74803149606299213" header="0.31496062992125984" footer="0.31496062992125984"/>
  <pageSetup paperSize="9" scale="47" orientation="landscape" r:id="rId1"/>
  <headerFooter>
    <oddHeader>&amp;C&amp;"Arial,Bold"Clinical Governance Maturity Matrix</oddHeader>
    <oddFooter>&amp;L&amp;9&amp;A&amp;C_x000D_&amp;1#&amp;"Arial Black"&amp;10&amp;K000000 OFFICIAL&amp;R&amp;9Page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5CF00-F4D4-4B03-9032-0FA8B3C38516}">
  <sheetPr>
    <tabColor rgb="FFFFC000"/>
    <pageSetUpPr fitToPage="1"/>
  </sheetPr>
  <dimension ref="A1:OE142"/>
  <sheetViews>
    <sheetView showGridLines="0" topLeftCell="A120" zoomScale="90" zoomScaleNormal="90" workbookViewId="0">
      <selection activeCell="H138" sqref="H138"/>
    </sheetView>
  </sheetViews>
  <sheetFormatPr defaultColWidth="2.88671875" defaultRowHeight="13.2"/>
  <cols>
    <col min="1" max="1" width="2.109375" style="11" customWidth="1"/>
    <col min="2" max="2" width="111.44140625" style="11" customWidth="1"/>
    <col min="3" max="3" width="9.88671875" style="11" bestFit="1" customWidth="1"/>
    <col min="4" max="4" width="2.109375" style="11" customWidth="1"/>
    <col min="5" max="5" width="2.44140625" style="11" customWidth="1"/>
    <col min="6" max="6" width="75.5546875" style="11" bestFit="1" customWidth="1"/>
    <col min="7" max="7" width="18.5546875" style="11" customWidth="1"/>
    <col min="8" max="8" width="15.44140625" style="11" customWidth="1"/>
    <col min="9" max="9" width="23.77734375" style="11" customWidth="1"/>
    <col min="10" max="13" width="2.88671875" style="11"/>
    <col min="14" max="14" width="3" style="11" bestFit="1" customWidth="1"/>
    <col min="15" max="15" width="5.109375" style="11" bestFit="1" customWidth="1"/>
    <col min="16" max="59" width="2.88671875" style="11"/>
    <col min="60" max="60" width="2.88671875" style="11" customWidth="1"/>
    <col min="61" max="16384" width="2.88671875" style="11"/>
  </cols>
  <sheetData>
    <row r="1" spans="1:395" ht="34.799999999999997" customHeight="1">
      <c r="A1" s="550" t="s">
        <v>714</v>
      </c>
      <c r="B1" s="551"/>
      <c r="C1" s="551"/>
      <c r="D1" s="551"/>
      <c r="E1" s="551"/>
      <c r="F1" s="551"/>
      <c r="G1" s="551"/>
      <c r="H1" s="552"/>
      <c r="I1"/>
      <c r="J1"/>
      <c r="K1"/>
      <c r="L1"/>
      <c r="M1"/>
      <c r="N1"/>
      <c r="O1"/>
    </row>
    <row r="2" spans="1:395" ht="15.75">
      <c r="A2" s="299"/>
      <c r="B2" s="340" t="s">
        <v>736</v>
      </c>
      <c r="H2" s="300"/>
      <c r="I2"/>
      <c r="J2"/>
      <c r="K2"/>
      <c r="L2"/>
      <c r="M2"/>
      <c r="N2"/>
      <c r="O2"/>
    </row>
    <row r="3" spans="1:395" s="139" customFormat="1" ht="21.6" customHeight="1">
      <c r="A3" s="322"/>
      <c r="B3" s="537" t="s">
        <v>717</v>
      </c>
      <c r="C3" s="537"/>
      <c r="D3" s="537"/>
      <c r="E3" s="537"/>
      <c r="F3" s="537"/>
      <c r="G3" s="537"/>
      <c r="H3" s="538"/>
    </row>
    <row r="4" spans="1:395" s="139" customFormat="1" ht="21.6" customHeight="1">
      <c r="A4" s="322"/>
      <c r="B4" s="539" t="s">
        <v>718</v>
      </c>
      <c r="C4" s="539"/>
      <c r="D4" s="539"/>
      <c r="E4" s="539"/>
      <c r="F4" s="539"/>
      <c r="G4" s="539"/>
      <c r="H4" s="540"/>
    </row>
    <row r="5" spans="1:395" s="139" customFormat="1" ht="21.6" customHeight="1">
      <c r="A5" s="322"/>
      <c r="B5" s="541" t="s">
        <v>719</v>
      </c>
      <c r="C5" s="541"/>
      <c r="D5" s="541"/>
      <c r="E5" s="541"/>
      <c r="F5" s="541"/>
      <c r="G5" s="541"/>
      <c r="H5" s="542"/>
    </row>
    <row r="6" spans="1:395" s="139" customFormat="1" ht="21.6" customHeight="1">
      <c r="A6" s="322"/>
      <c r="B6" s="543" t="s">
        <v>720</v>
      </c>
      <c r="C6" s="543"/>
      <c r="D6" s="543"/>
      <c r="E6" s="543"/>
      <c r="F6" s="543"/>
      <c r="G6" s="543"/>
      <c r="H6" s="544"/>
    </row>
    <row r="7" spans="1:395" s="139" customFormat="1" ht="21.6" customHeight="1" thickBot="1">
      <c r="A7" s="323"/>
      <c r="B7" s="545" t="s">
        <v>721</v>
      </c>
      <c r="C7" s="545"/>
      <c r="D7" s="545"/>
      <c r="E7" s="545"/>
      <c r="F7" s="545"/>
      <c r="G7" s="545"/>
      <c r="H7" s="546"/>
    </row>
    <row r="8" spans="1:395" ht="13.8" thickBot="1"/>
    <row r="9" spans="1:395" ht="31.2" customHeight="1" thickBot="1">
      <c r="A9" s="563" t="s">
        <v>7</v>
      </c>
      <c r="B9" s="564"/>
      <c r="C9" s="564"/>
      <c r="D9" s="564"/>
      <c r="E9" s="564"/>
      <c r="F9" s="564"/>
      <c r="G9" s="564"/>
      <c r="H9" s="565"/>
      <c r="I9" s="330" t="s">
        <v>5</v>
      </c>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82"/>
      <c r="JY9" s="82"/>
      <c r="JZ9" s="82"/>
      <c r="KA9" s="82"/>
      <c r="KB9" s="82"/>
      <c r="KC9" s="82"/>
      <c r="KD9" s="82"/>
      <c r="KE9" s="82"/>
      <c r="KF9" s="82"/>
      <c r="KG9" s="82"/>
      <c r="KH9" s="82"/>
      <c r="KI9" s="82"/>
      <c r="KJ9" s="82"/>
      <c r="KK9" s="82"/>
      <c r="KL9" s="82"/>
      <c r="KM9" s="82"/>
      <c r="KN9" s="82"/>
      <c r="KO9" s="82"/>
      <c r="KP9" s="82"/>
      <c r="KQ9" s="82"/>
      <c r="KR9" s="82"/>
      <c r="KS9" s="82"/>
      <c r="KT9" s="82"/>
      <c r="KU9" s="82"/>
      <c r="KV9" s="82"/>
      <c r="KW9" s="82"/>
      <c r="KX9" s="82"/>
      <c r="KY9" s="82"/>
      <c r="KZ9" s="82"/>
      <c r="LA9" s="82"/>
      <c r="LB9" s="82"/>
      <c r="LC9" s="82"/>
      <c r="LD9" s="82"/>
      <c r="LE9" s="82"/>
      <c r="LF9" s="82"/>
      <c r="LG9" s="82"/>
      <c r="LH9" s="82"/>
      <c r="LI9" s="82"/>
      <c r="LJ9" s="82"/>
      <c r="LK9" s="82"/>
      <c r="LL9" s="82"/>
      <c r="LM9" s="82"/>
      <c r="LN9" s="82"/>
      <c r="LO9" s="82"/>
      <c r="LP9" s="82"/>
      <c r="LQ9" s="82"/>
      <c r="LR9" s="82"/>
      <c r="LS9" s="82"/>
      <c r="LT9" s="82"/>
      <c r="LU9" s="82"/>
      <c r="LV9" s="82"/>
      <c r="LW9" s="82"/>
      <c r="LX9" s="82"/>
      <c r="LY9" s="82"/>
      <c r="LZ9" s="82"/>
      <c r="MA9" s="82"/>
      <c r="MB9" s="82"/>
      <c r="MC9" s="82"/>
      <c r="MD9" s="82"/>
      <c r="ME9" s="82"/>
      <c r="MF9" s="82"/>
      <c r="MG9" s="82"/>
      <c r="MH9" s="82"/>
      <c r="MI9" s="82"/>
      <c r="MJ9" s="82"/>
      <c r="MK9" s="82"/>
      <c r="ML9" s="82"/>
      <c r="MM9" s="82"/>
      <c r="MN9" s="82"/>
      <c r="MO9" s="82"/>
      <c r="MP9" s="82"/>
      <c r="MQ9" s="82"/>
      <c r="MR9" s="82"/>
      <c r="MS9" s="82"/>
      <c r="MT9" s="82"/>
      <c r="MU9" s="82"/>
      <c r="MV9" s="82"/>
      <c r="MW9" s="82"/>
      <c r="MX9" s="82"/>
      <c r="MY9" s="82"/>
      <c r="MZ9" s="82"/>
      <c r="NA9" s="82"/>
      <c r="NB9" s="82"/>
      <c r="NC9" s="82"/>
      <c r="ND9" s="82"/>
      <c r="NE9" s="82"/>
      <c r="NF9" s="82"/>
      <c r="NG9" s="82"/>
      <c r="NH9" s="82"/>
      <c r="NI9" s="82"/>
      <c r="NJ9" s="82"/>
      <c r="NK9" s="82"/>
      <c r="NL9" s="82"/>
      <c r="NM9" s="82"/>
      <c r="NN9" s="82"/>
      <c r="NO9" s="82"/>
      <c r="NP9" s="82"/>
      <c r="NQ9" s="82"/>
      <c r="NR9" s="82"/>
      <c r="NS9" s="82"/>
      <c r="NT9" s="82"/>
      <c r="NU9" s="82"/>
      <c r="NV9" s="82"/>
      <c r="NW9" s="82"/>
      <c r="NX9" s="82"/>
      <c r="NY9" s="82"/>
      <c r="NZ9" s="82"/>
      <c r="OA9" s="82"/>
      <c r="OB9" s="82"/>
      <c r="OC9" s="82"/>
      <c r="OD9" s="82"/>
      <c r="OE9" s="82"/>
    </row>
    <row r="10" spans="1:395" s="15" customFormat="1" ht="16.2" thickBot="1">
      <c r="A10" s="20"/>
      <c r="B10" s="276"/>
      <c r="C10" s="276"/>
      <c r="D10" s="276"/>
      <c r="E10" s="277"/>
      <c r="F10" s="277"/>
      <c r="G10" s="277"/>
      <c r="H10" s="112"/>
      <c r="I10" s="336" t="s">
        <v>724</v>
      </c>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c r="GY10" s="97"/>
      <c r="GZ10" s="97"/>
      <c r="HA10" s="97"/>
      <c r="HB10" s="97"/>
      <c r="HC10" s="97"/>
      <c r="HD10" s="97"/>
      <c r="HE10" s="97"/>
      <c r="HF10" s="97"/>
      <c r="HG10" s="97"/>
      <c r="HH10" s="97"/>
      <c r="HI10" s="97"/>
      <c r="HJ10" s="97"/>
      <c r="HK10" s="97"/>
      <c r="HL10" s="97"/>
      <c r="HM10" s="97"/>
      <c r="HN10" s="97"/>
      <c r="HO10" s="97"/>
      <c r="HP10" s="97"/>
      <c r="HQ10" s="97"/>
      <c r="HR10" s="97"/>
      <c r="HS10" s="97"/>
      <c r="HT10" s="97"/>
      <c r="HU10" s="97"/>
      <c r="HV10" s="97"/>
      <c r="HW10" s="97"/>
      <c r="HX10" s="97"/>
      <c r="HY10" s="97"/>
      <c r="HZ10" s="97"/>
      <c r="IA10" s="97"/>
      <c r="IB10" s="97"/>
      <c r="IC10" s="97"/>
      <c r="ID10" s="97"/>
      <c r="IE10" s="97"/>
      <c r="IF10" s="97"/>
      <c r="IG10" s="97"/>
      <c r="IH10" s="97"/>
      <c r="II10" s="97"/>
      <c r="IJ10" s="97"/>
      <c r="IK10" s="97"/>
      <c r="IL10" s="97"/>
      <c r="IM10" s="97"/>
      <c r="IN10" s="97"/>
      <c r="IO10" s="97"/>
      <c r="IP10" s="97"/>
      <c r="IQ10" s="97"/>
      <c r="IR10" s="97"/>
      <c r="IS10" s="97"/>
      <c r="IT10" s="97"/>
      <c r="IU10" s="97"/>
      <c r="IV10" s="97"/>
      <c r="IW10" s="97"/>
      <c r="IX10" s="97"/>
      <c r="IY10" s="97"/>
      <c r="IZ10" s="97"/>
      <c r="JA10" s="97"/>
      <c r="JB10" s="97"/>
      <c r="JC10" s="97"/>
      <c r="JD10" s="97"/>
      <c r="JE10" s="97"/>
      <c r="JF10" s="97"/>
      <c r="JG10" s="97"/>
      <c r="JH10" s="97"/>
      <c r="JI10" s="97"/>
      <c r="JJ10" s="97"/>
      <c r="JK10" s="97"/>
      <c r="JL10" s="97"/>
      <c r="JM10" s="97"/>
      <c r="JN10" s="97"/>
      <c r="JO10" s="97"/>
      <c r="JP10" s="97"/>
      <c r="JQ10" s="97"/>
      <c r="JR10" s="97"/>
      <c r="JS10" s="97"/>
      <c r="JT10" s="97"/>
      <c r="JU10" s="97"/>
      <c r="JV10" s="97"/>
      <c r="JW10" s="97"/>
      <c r="JX10" s="97"/>
      <c r="JY10" s="97"/>
      <c r="JZ10" s="97"/>
      <c r="KA10" s="97"/>
      <c r="KB10" s="97"/>
      <c r="KC10" s="97"/>
      <c r="KD10" s="97"/>
      <c r="KE10" s="97"/>
      <c r="KF10" s="97"/>
      <c r="KG10" s="97"/>
      <c r="KH10" s="97"/>
      <c r="KI10" s="97"/>
      <c r="KJ10" s="97"/>
      <c r="KK10" s="97"/>
      <c r="KL10" s="97"/>
      <c r="KM10" s="97"/>
      <c r="KN10" s="97"/>
      <c r="KO10" s="97"/>
      <c r="KP10" s="97"/>
      <c r="KQ10" s="97"/>
      <c r="KR10" s="97"/>
      <c r="KS10" s="97"/>
      <c r="KT10" s="97"/>
      <c r="KU10" s="97"/>
      <c r="KV10" s="97"/>
      <c r="KW10" s="97"/>
      <c r="KX10" s="97"/>
      <c r="KY10" s="97"/>
      <c r="KZ10" s="97"/>
      <c r="LA10" s="97"/>
      <c r="LB10" s="97"/>
      <c r="LC10" s="97"/>
      <c r="LD10" s="97"/>
      <c r="LE10" s="97"/>
      <c r="LF10" s="97"/>
      <c r="LG10" s="97"/>
      <c r="LH10" s="97"/>
      <c r="LI10" s="97"/>
      <c r="LJ10" s="97"/>
      <c r="LK10" s="97"/>
      <c r="LL10" s="97"/>
      <c r="LM10" s="97"/>
      <c r="LN10" s="97"/>
      <c r="LO10" s="97"/>
      <c r="LP10" s="97"/>
      <c r="LQ10" s="97"/>
      <c r="LR10" s="97"/>
      <c r="LS10" s="97"/>
      <c r="LT10" s="97"/>
      <c r="LU10" s="97"/>
      <c r="LV10" s="97"/>
      <c r="LW10" s="97"/>
      <c r="LX10" s="97"/>
      <c r="LY10" s="97"/>
      <c r="LZ10" s="97"/>
      <c r="MA10" s="97"/>
      <c r="MB10" s="97"/>
      <c r="MC10" s="97"/>
      <c r="MD10" s="97"/>
      <c r="ME10" s="97"/>
      <c r="MF10" s="97"/>
      <c r="MG10" s="97"/>
      <c r="MH10" s="97"/>
      <c r="MI10" s="97"/>
      <c r="MJ10" s="97"/>
      <c r="MK10" s="97"/>
      <c r="ML10" s="97"/>
      <c r="MM10" s="97"/>
      <c r="MN10" s="97"/>
      <c r="MO10" s="97"/>
      <c r="MP10" s="97"/>
      <c r="MQ10" s="97"/>
      <c r="MR10" s="97"/>
      <c r="MS10" s="97"/>
      <c r="MT10" s="97"/>
      <c r="MU10" s="97"/>
      <c r="MV10" s="97"/>
      <c r="MW10" s="97"/>
      <c r="MX10" s="97"/>
      <c r="MY10" s="97"/>
      <c r="MZ10" s="97"/>
      <c r="NA10" s="97"/>
      <c r="NB10" s="97"/>
      <c r="NC10" s="97"/>
      <c r="ND10" s="97"/>
      <c r="NE10" s="97"/>
      <c r="NF10" s="97"/>
      <c r="NG10" s="97"/>
      <c r="NH10" s="97"/>
      <c r="NI10" s="97"/>
      <c r="NJ10" s="97"/>
      <c r="NK10" s="97"/>
      <c r="NL10" s="97"/>
      <c r="NM10" s="97"/>
      <c r="NN10" s="97"/>
      <c r="NO10" s="97"/>
      <c r="NP10" s="97"/>
      <c r="NQ10" s="97"/>
      <c r="NR10" s="97"/>
      <c r="NS10" s="97"/>
      <c r="NT10" s="97"/>
      <c r="NU10" s="97"/>
      <c r="NV10" s="97"/>
      <c r="NW10" s="97"/>
      <c r="NX10" s="97"/>
      <c r="NY10" s="97"/>
      <c r="NZ10" s="97"/>
      <c r="OA10" s="97"/>
      <c r="OB10" s="97"/>
      <c r="OC10" s="97"/>
      <c r="OD10" s="97"/>
      <c r="OE10" s="97"/>
    </row>
    <row r="11" spans="1:395" ht="16.2" thickBot="1">
      <c r="A11" s="16"/>
      <c r="B11" s="316"/>
      <c r="C11" s="316"/>
      <c r="D11" s="316"/>
      <c r="E11" s="279"/>
      <c r="F11" s="317"/>
      <c r="G11" s="58" t="s">
        <v>289</v>
      </c>
      <c r="H11" s="240" t="s">
        <v>18</v>
      </c>
      <c r="I11" s="331" t="s">
        <v>725</v>
      </c>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c r="DT11" s="96"/>
      <c r="DU11" s="96"/>
      <c r="DV11" s="96"/>
      <c r="DW11" s="96"/>
      <c r="DX11" s="96"/>
      <c r="DY11" s="96"/>
      <c r="DZ11" s="96"/>
      <c r="EA11" s="96"/>
      <c r="EB11" s="96"/>
      <c r="EC11" s="96"/>
      <c r="ED11" s="96"/>
      <c r="EE11" s="96"/>
      <c r="EF11" s="96"/>
      <c r="EG11" s="96"/>
      <c r="EH11" s="96"/>
      <c r="EI11" s="96"/>
      <c r="EJ11" s="96"/>
      <c r="EK11" s="96"/>
      <c r="EL11" s="96"/>
      <c r="EM11" s="96"/>
      <c r="EN11" s="96"/>
      <c r="EO11" s="96"/>
      <c r="EP11" s="96"/>
      <c r="EQ11" s="96"/>
      <c r="ER11" s="96"/>
      <c r="ES11" s="96"/>
      <c r="ET11" s="96"/>
      <c r="EU11" s="96"/>
      <c r="EV11" s="96"/>
      <c r="EW11" s="96"/>
      <c r="EX11" s="96"/>
      <c r="EY11" s="96"/>
      <c r="EZ11" s="96"/>
      <c r="FA11" s="96"/>
      <c r="FB11" s="96"/>
      <c r="FC11" s="96"/>
      <c r="FD11" s="96"/>
      <c r="FE11" s="96"/>
      <c r="FF11" s="96"/>
      <c r="FG11" s="96"/>
      <c r="FH11" s="96"/>
      <c r="FI11" s="96"/>
      <c r="FJ11" s="96"/>
      <c r="FK11" s="96"/>
      <c r="FL11" s="96"/>
      <c r="FM11" s="96"/>
      <c r="FN11" s="96"/>
      <c r="FO11" s="96"/>
      <c r="FP11" s="96"/>
      <c r="FQ11" s="96"/>
      <c r="FR11" s="96"/>
      <c r="FS11" s="96"/>
      <c r="FT11" s="96"/>
      <c r="FU11" s="96"/>
      <c r="FV11" s="96"/>
      <c r="FW11" s="96"/>
      <c r="FX11" s="96"/>
      <c r="FY11" s="96"/>
      <c r="FZ11" s="96"/>
      <c r="GA11" s="96"/>
      <c r="GB11" s="96"/>
      <c r="GC11" s="96"/>
      <c r="GD11" s="96"/>
      <c r="GE11" s="96"/>
      <c r="GF11" s="96"/>
      <c r="GG11" s="96"/>
      <c r="GH11" s="96"/>
      <c r="GI11" s="96"/>
      <c r="GJ11" s="96"/>
      <c r="GK11" s="96"/>
      <c r="GL11" s="96"/>
      <c r="GM11" s="96"/>
      <c r="GN11" s="96"/>
      <c r="GO11" s="96"/>
      <c r="GP11" s="96"/>
      <c r="GQ11" s="96"/>
      <c r="GR11" s="96"/>
      <c r="GS11" s="96"/>
      <c r="GT11" s="96"/>
      <c r="GU11" s="96"/>
      <c r="GV11" s="96"/>
      <c r="GW11" s="96"/>
      <c r="GX11" s="96"/>
      <c r="GY11" s="96"/>
      <c r="GZ11" s="96"/>
      <c r="HA11" s="96"/>
      <c r="HB11" s="96"/>
      <c r="HC11" s="96"/>
      <c r="HD11" s="96"/>
      <c r="HE11" s="96"/>
      <c r="HF11" s="96"/>
      <c r="HG11" s="96"/>
      <c r="HH11" s="96"/>
      <c r="HI11" s="96"/>
      <c r="HJ11" s="96"/>
      <c r="HK11" s="96"/>
      <c r="HL11" s="96"/>
      <c r="HM11" s="96"/>
      <c r="HN11" s="96"/>
      <c r="HO11" s="96"/>
      <c r="HP11" s="96"/>
      <c r="HQ11" s="96"/>
      <c r="HR11" s="96"/>
      <c r="HS11" s="96"/>
      <c r="HT11" s="96"/>
      <c r="HU11" s="96"/>
      <c r="HV11" s="96"/>
      <c r="HW11" s="96"/>
      <c r="HX11" s="96"/>
      <c r="HY11" s="96"/>
      <c r="HZ11" s="96"/>
      <c r="IA11" s="96"/>
      <c r="IB11" s="96"/>
      <c r="IC11" s="96"/>
      <c r="ID11" s="96"/>
      <c r="IE11" s="96"/>
      <c r="IF11" s="96"/>
      <c r="IG11" s="96"/>
      <c r="IH11" s="96"/>
      <c r="II11" s="96"/>
      <c r="IJ11" s="96"/>
      <c r="IK11" s="96"/>
      <c r="IL11" s="96"/>
      <c r="IM11" s="96"/>
      <c r="IN11" s="96"/>
      <c r="IO11" s="96"/>
      <c r="IP11" s="96"/>
      <c r="IQ11" s="96"/>
      <c r="IR11" s="96"/>
      <c r="IS11" s="96"/>
      <c r="IT11" s="96"/>
      <c r="IU11" s="96"/>
      <c r="IV11" s="96"/>
      <c r="IW11" s="96"/>
      <c r="IX11" s="96"/>
      <c r="IY11" s="96"/>
      <c r="IZ11" s="96"/>
      <c r="JA11" s="96"/>
      <c r="JB11" s="96"/>
      <c r="JC11" s="96"/>
      <c r="JD11" s="96"/>
      <c r="JE11" s="96"/>
      <c r="JF11" s="96"/>
      <c r="JG11" s="96"/>
      <c r="JH11" s="96"/>
      <c r="JI11" s="96"/>
      <c r="JJ11" s="96"/>
      <c r="JK11" s="96"/>
      <c r="JL11" s="96"/>
      <c r="JM11" s="96"/>
      <c r="JN11" s="96"/>
      <c r="JO11" s="96"/>
      <c r="JP11" s="96"/>
      <c r="JQ11" s="96"/>
      <c r="JR11" s="96"/>
      <c r="JS11" s="96"/>
      <c r="JT11" s="96"/>
      <c r="JU11" s="96"/>
      <c r="JV11" s="96"/>
      <c r="JW11" s="96"/>
      <c r="JX11" s="96"/>
      <c r="JY11" s="96"/>
      <c r="JZ11" s="96"/>
      <c r="KA11" s="96"/>
      <c r="KB11" s="96"/>
      <c r="KC11" s="96"/>
      <c r="KD11" s="96"/>
      <c r="KE11" s="96"/>
      <c r="KF11" s="96"/>
      <c r="KG11" s="96"/>
      <c r="KH11" s="96"/>
      <c r="KI11" s="96"/>
      <c r="KJ11" s="96"/>
      <c r="KK11" s="96"/>
      <c r="KL11" s="96"/>
      <c r="KM11" s="96"/>
      <c r="KN11" s="96"/>
      <c r="KO11" s="96"/>
      <c r="KP11" s="96"/>
      <c r="KQ11" s="96"/>
      <c r="KR11" s="96"/>
      <c r="KS11" s="96"/>
      <c r="KT11" s="96"/>
      <c r="KU11" s="96"/>
      <c r="KV11" s="96"/>
      <c r="KW11" s="96"/>
      <c r="KX11" s="96"/>
      <c r="KY11" s="96"/>
      <c r="KZ11" s="96"/>
      <c r="LA11" s="96"/>
      <c r="LB11" s="96"/>
      <c r="LC11" s="96"/>
      <c r="LD11" s="96"/>
      <c r="LE11" s="96"/>
      <c r="LF11" s="96"/>
      <c r="LG11" s="96"/>
      <c r="LH11" s="96"/>
      <c r="LI11" s="96"/>
      <c r="LJ11" s="96"/>
      <c r="LK11" s="96"/>
      <c r="LL11" s="96"/>
      <c r="LM11" s="96"/>
      <c r="LN11" s="96"/>
      <c r="LO11" s="96"/>
      <c r="LP11" s="96"/>
      <c r="LQ11" s="96"/>
      <c r="LR11" s="96"/>
      <c r="LS11" s="96"/>
      <c r="LT11" s="96"/>
      <c r="LU11" s="96"/>
      <c r="LV11" s="96"/>
      <c r="LW11" s="96"/>
      <c r="LX11" s="96"/>
      <c r="LY11" s="96"/>
      <c r="LZ11" s="96"/>
      <c r="MA11" s="96"/>
      <c r="MB11" s="96"/>
      <c r="MC11" s="96"/>
      <c r="MD11" s="96"/>
      <c r="ME11" s="96"/>
      <c r="MF11" s="96"/>
      <c r="MG11" s="96"/>
      <c r="MH11" s="96"/>
      <c r="MI11" s="96"/>
      <c r="MJ11" s="96"/>
      <c r="MK11" s="96"/>
      <c r="ML11" s="96"/>
      <c r="MM11" s="96"/>
      <c r="MN11" s="96"/>
      <c r="MO11" s="96"/>
      <c r="MP11" s="96"/>
      <c r="MQ11" s="96"/>
      <c r="MR11" s="96"/>
      <c r="MS11" s="96"/>
      <c r="MT11" s="96"/>
      <c r="MU11" s="96"/>
      <c r="MV11" s="96"/>
      <c r="MW11" s="96"/>
      <c r="MX11" s="96"/>
      <c r="MY11" s="96"/>
      <c r="MZ11" s="96"/>
      <c r="NA11" s="96"/>
      <c r="NB11" s="96"/>
      <c r="NC11" s="96"/>
      <c r="ND11" s="96"/>
      <c r="NE11" s="96"/>
      <c r="NF11" s="96"/>
      <c r="NG11" s="96"/>
      <c r="NH11" s="96"/>
      <c r="NI11" s="96"/>
      <c r="NJ11" s="96"/>
      <c r="NK11" s="96"/>
      <c r="NL11" s="96"/>
      <c r="NM11" s="96"/>
      <c r="NN11" s="96"/>
      <c r="NO11" s="96"/>
      <c r="NP11" s="96"/>
      <c r="NQ11" s="96"/>
      <c r="NR11" s="96"/>
      <c r="NS11" s="96"/>
      <c r="NT11" s="96"/>
      <c r="NU11" s="96"/>
      <c r="NV11" s="96"/>
      <c r="NW11" s="96"/>
      <c r="NX11" s="96"/>
      <c r="NY11" s="96"/>
      <c r="NZ11" s="96"/>
      <c r="OA11" s="96"/>
      <c r="OB11" s="96"/>
      <c r="OC11" s="96"/>
      <c r="OD11" s="96"/>
      <c r="OE11" s="96"/>
    </row>
    <row r="12" spans="1:395" ht="15.6">
      <c r="A12" s="95"/>
      <c r="B12" s="280"/>
      <c r="C12" s="280"/>
      <c r="D12" s="278"/>
      <c r="E12" s="279"/>
      <c r="F12" s="348" t="str">
        <f>'Leadership and culture'!C2</f>
        <v>1.1 Governance</v>
      </c>
      <c r="G12" s="348"/>
      <c r="H12" s="241">
        <f>'Workbook_Results Summary'!G3</f>
        <v>3</v>
      </c>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c r="DT12" s="96"/>
      <c r="DU12" s="96"/>
      <c r="DV12" s="96"/>
      <c r="DW12" s="96"/>
      <c r="DX12" s="96"/>
      <c r="DY12" s="96"/>
      <c r="DZ12" s="96"/>
      <c r="EA12" s="96"/>
      <c r="EB12" s="96"/>
      <c r="EC12" s="96"/>
      <c r="ED12" s="96"/>
      <c r="EE12" s="96"/>
      <c r="EF12" s="96"/>
      <c r="EG12" s="96"/>
      <c r="EH12" s="96"/>
      <c r="EI12" s="96"/>
      <c r="EJ12" s="96"/>
      <c r="EK12" s="96"/>
      <c r="EL12" s="96"/>
      <c r="EM12" s="96"/>
      <c r="EN12" s="96"/>
      <c r="EO12" s="96"/>
      <c r="EP12" s="96"/>
      <c r="EQ12" s="96"/>
      <c r="ER12" s="96"/>
      <c r="ES12" s="96"/>
      <c r="ET12" s="96"/>
      <c r="EU12" s="96"/>
      <c r="EV12" s="96"/>
      <c r="EW12" s="96"/>
      <c r="EX12" s="96"/>
      <c r="EY12" s="96"/>
      <c r="EZ12" s="96"/>
      <c r="FA12" s="96"/>
      <c r="FB12" s="96"/>
      <c r="FC12" s="96"/>
      <c r="FD12" s="96"/>
      <c r="FE12" s="96"/>
      <c r="FF12" s="96"/>
      <c r="FG12" s="96"/>
      <c r="FH12" s="96"/>
      <c r="FI12" s="96"/>
      <c r="FJ12" s="96"/>
      <c r="FK12" s="96"/>
      <c r="FL12" s="96"/>
      <c r="FM12" s="96"/>
      <c r="FN12" s="96"/>
      <c r="FO12" s="96"/>
      <c r="FP12" s="96"/>
      <c r="FQ12" s="96"/>
      <c r="FR12" s="96"/>
      <c r="FS12" s="96"/>
      <c r="FT12" s="96"/>
      <c r="FU12" s="96"/>
      <c r="FV12" s="96"/>
      <c r="FW12" s="96"/>
      <c r="FX12" s="96"/>
      <c r="FY12" s="96"/>
      <c r="FZ12" s="96"/>
      <c r="GA12" s="96"/>
      <c r="GB12" s="96"/>
      <c r="GC12" s="96"/>
      <c r="GD12" s="96"/>
      <c r="GE12" s="96"/>
      <c r="GF12" s="96"/>
      <c r="GG12" s="96"/>
      <c r="GH12" s="96"/>
      <c r="GI12" s="96"/>
      <c r="GJ12" s="96"/>
      <c r="GK12" s="96"/>
      <c r="GL12" s="96"/>
      <c r="GM12" s="96"/>
      <c r="GN12" s="96"/>
      <c r="GO12" s="96"/>
      <c r="GP12" s="96"/>
      <c r="GQ12" s="96"/>
      <c r="GR12" s="96"/>
      <c r="GS12" s="96"/>
      <c r="GT12" s="96"/>
      <c r="GU12" s="96"/>
      <c r="GV12" s="96"/>
      <c r="GW12" s="96"/>
      <c r="GX12" s="96"/>
      <c r="GY12" s="96"/>
      <c r="GZ12" s="96"/>
      <c r="HA12" s="96"/>
      <c r="HB12" s="96"/>
      <c r="HC12" s="96"/>
      <c r="HD12" s="96"/>
      <c r="HE12" s="96"/>
      <c r="HF12" s="96"/>
      <c r="HG12" s="96"/>
      <c r="HH12" s="96"/>
      <c r="HI12" s="96"/>
      <c r="HJ12" s="96"/>
      <c r="HK12" s="96"/>
      <c r="HL12" s="96"/>
      <c r="HM12" s="96"/>
      <c r="HN12" s="96"/>
      <c r="HO12" s="96"/>
      <c r="HP12" s="96"/>
      <c r="HQ12" s="96"/>
      <c r="HR12" s="96"/>
      <c r="HS12" s="96"/>
      <c r="HT12" s="96"/>
      <c r="HU12" s="96"/>
      <c r="HV12" s="96"/>
      <c r="HW12" s="96"/>
      <c r="HX12" s="96"/>
      <c r="HY12" s="96"/>
      <c r="HZ12" s="96"/>
      <c r="IA12" s="96"/>
      <c r="IB12" s="96"/>
      <c r="IC12" s="96"/>
      <c r="ID12" s="96"/>
      <c r="IE12" s="96"/>
      <c r="IF12" s="96"/>
      <c r="IG12" s="96"/>
      <c r="IH12" s="96"/>
      <c r="II12" s="96"/>
      <c r="IJ12" s="96"/>
      <c r="IK12" s="96"/>
      <c r="IL12" s="96"/>
      <c r="IM12" s="96"/>
      <c r="IN12" s="96"/>
      <c r="IO12" s="96"/>
      <c r="IP12" s="96"/>
      <c r="IQ12" s="96"/>
      <c r="IR12" s="96"/>
      <c r="IS12" s="96"/>
      <c r="IT12" s="96"/>
      <c r="IU12" s="96"/>
      <c r="IV12" s="96"/>
      <c r="IW12" s="96"/>
      <c r="IX12" s="96"/>
      <c r="IY12" s="96"/>
      <c r="IZ12" s="96"/>
      <c r="JA12" s="96"/>
      <c r="JB12" s="96"/>
      <c r="JC12" s="96"/>
      <c r="JD12" s="96"/>
      <c r="JE12" s="96"/>
      <c r="JF12" s="96"/>
      <c r="JG12" s="96"/>
      <c r="JH12" s="96"/>
      <c r="JI12" s="96"/>
      <c r="JJ12" s="96"/>
      <c r="JK12" s="96"/>
      <c r="JL12" s="96"/>
      <c r="JM12" s="96"/>
      <c r="JN12" s="96"/>
      <c r="JO12" s="96"/>
      <c r="JP12" s="96"/>
      <c r="JQ12" s="96"/>
      <c r="JR12" s="96"/>
      <c r="JS12" s="96"/>
      <c r="JT12" s="96"/>
      <c r="JU12" s="96"/>
      <c r="JV12" s="96"/>
      <c r="JW12" s="96"/>
      <c r="JX12" s="96"/>
      <c r="JY12" s="96"/>
      <c r="JZ12" s="96"/>
      <c r="KA12" s="96"/>
      <c r="KB12" s="96"/>
      <c r="KC12" s="96"/>
      <c r="KD12" s="96"/>
      <c r="KE12" s="96"/>
      <c r="KF12" s="96"/>
      <c r="KG12" s="96"/>
      <c r="KH12" s="96"/>
      <c r="KI12" s="96"/>
      <c r="KJ12" s="96"/>
      <c r="KK12" s="96"/>
      <c r="KL12" s="96"/>
      <c r="KM12" s="96"/>
      <c r="KN12" s="96"/>
      <c r="KO12" s="96"/>
      <c r="KP12" s="96"/>
      <c r="KQ12" s="96"/>
      <c r="KR12" s="96"/>
      <c r="KS12" s="96"/>
      <c r="KT12" s="96"/>
      <c r="KU12" s="96"/>
      <c r="KV12" s="96"/>
      <c r="KW12" s="96"/>
      <c r="KX12" s="96"/>
      <c r="KY12" s="96"/>
      <c r="KZ12" s="96"/>
      <c r="LA12" s="96"/>
      <c r="LB12" s="96"/>
      <c r="LC12" s="96"/>
      <c r="LD12" s="96"/>
      <c r="LE12" s="96"/>
      <c r="LF12" s="96"/>
      <c r="LG12" s="96"/>
      <c r="LH12" s="96"/>
      <c r="LI12" s="96"/>
      <c r="LJ12" s="96"/>
      <c r="LK12" s="96"/>
      <c r="LL12" s="96"/>
      <c r="LM12" s="96"/>
      <c r="LN12" s="96"/>
      <c r="LO12" s="96"/>
      <c r="LP12" s="96"/>
      <c r="LQ12" s="96"/>
      <c r="LR12" s="96"/>
      <c r="LS12" s="96"/>
      <c r="LT12" s="96"/>
      <c r="LU12" s="96"/>
      <c r="LV12" s="96"/>
      <c r="LW12" s="96"/>
      <c r="LX12" s="96"/>
      <c r="LY12" s="96"/>
      <c r="LZ12" s="96"/>
      <c r="MA12" s="96"/>
      <c r="MB12" s="96"/>
      <c r="MC12" s="96"/>
      <c r="MD12" s="96"/>
      <c r="ME12" s="96"/>
      <c r="MF12" s="96"/>
      <c r="MG12" s="96"/>
      <c r="MH12" s="96"/>
      <c r="MI12" s="96"/>
      <c r="MJ12" s="96"/>
      <c r="MK12" s="96"/>
      <c r="ML12" s="96"/>
      <c r="MM12" s="96"/>
      <c r="MN12" s="96"/>
      <c r="MO12" s="96"/>
      <c r="MP12" s="96"/>
      <c r="MQ12" s="96"/>
      <c r="MR12" s="96"/>
      <c r="MS12" s="96"/>
      <c r="MT12" s="96"/>
      <c r="MU12" s="96"/>
      <c r="MV12" s="96"/>
      <c r="MW12" s="96"/>
      <c r="MX12" s="96"/>
      <c r="MY12" s="96"/>
      <c r="MZ12" s="96"/>
      <c r="NA12" s="96"/>
      <c r="NB12" s="96"/>
      <c r="NC12" s="96"/>
      <c r="ND12" s="96"/>
      <c r="NE12" s="96"/>
      <c r="NF12" s="96"/>
      <c r="NG12" s="96"/>
      <c r="NH12" s="96"/>
      <c r="NI12" s="96"/>
      <c r="NJ12" s="96"/>
      <c r="NK12" s="96"/>
      <c r="NL12" s="96"/>
      <c r="NM12" s="96"/>
      <c r="NN12" s="96"/>
      <c r="NO12" s="96"/>
      <c r="NP12" s="96"/>
      <c r="NQ12" s="96"/>
      <c r="NR12" s="96"/>
      <c r="NS12" s="96"/>
      <c r="NT12" s="96"/>
      <c r="NU12" s="96"/>
      <c r="NV12" s="96"/>
      <c r="NW12" s="96"/>
      <c r="NX12" s="96"/>
      <c r="NY12" s="96"/>
      <c r="NZ12" s="96"/>
      <c r="OA12" s="96"/>
      <c r="OB12" s="96"/>
      <c r="OC12" s="96"/>
      <c r="OD12" s="96"/>
      <c r="OE12" s="96"/>
    </row>
    <row r="13" spans="1:395" ht="24.6" customHeight="1">
      <c r="A13" s="95"/>
      <c r="B13" s="280"/>
      <c r="C13" s="280"/>
      <c r="D13" s="278"/>
      <c r="E13" s="279"/>
      <c r="F13" s="106" t="str">
        <f>'Leadership and culture'!A14</f>
        <v>1.1a Clinical governance framework</v>
      </c>
      <c r="G13" s="69">
        <f>'Leadership and culture'!J14</f>
        <v>0</v>
      </c>
      <c r="H13" s="534"/>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c r="DT13" s="96"/>
      <c r="DU13" s="96"/>
      <c r="DV13" s="96"/>
      <c r="DW13" s="96"/>
      <c r="DX13" s="96"/>
      <c r="DY13" s="96"/>
      <c r="DZ13" s="96"/>
      <c r="EA13" s="96"/>
      <c r="EB13" s="96"/>
      <c r="EC13" s="96"/>
      <c r="ED13" s="96"/>
      <c r="EE13" s="96"/>
      <c r="EF13" s="96"/>
      <c r="EG13" s="96"/>
      <c r="EH13" s="96"/>
      <c r="EI13" s="96"/>
      <c r="EJ13" s="96"/>
      <c r="EK13" s="96"/>
      <c r="EL13" s="96"/>
      <c r="EM13" s="96"/>
      <c r="EN13" s="96"/>
      <c r="EO13" s="96"/>
      <c r="EP13" s="96"/>
      <c r="EQ13" s="96"/>
      <c r="ER13" s="96"/>
      <c r="ES13" s="96"/>
      <c r="ET13" s="96"/>
      <c r="EU13" s="96"/>
      <c r="EV13" s="96"/>
      <c r="EW13" s="96"/>
      <c r="EX13" s="96"/>
      <c r="EY13" s="96"/>
      <c r="EZ13" s="96"/>
      <c r="FA13" s="96"/>
      <c r="FB13" s="96"/>
      <c r="FC13" s="96"/>
      <c r="FD13" s="96"/>
      <c r="FE13" s="96"/>
      <c r="FF13" s="96"/>
      <c r="FG13" s="96"/>
      <c r="FH13" s="96"/>
      <c r="FI13" s="96"/>
      <c r="FJ13" s="96"/>
      <c r="FK13" s="96"/>
      <c r="FL13" s="96"/>
      <c r="FM13" s="96"/>
      <c r="FN13" s="96"/>
      <c r="FO13" s="96"/>
      <c r="FP13" s="96"/>
      <c r="FQ13" s="96"/>
      <c r="FR13" s="96"/>
      <c r="FS13" s="96"/>
      <c r="FT13" s="96"/>
      <c r="FU13" s="96"/>
      <c r="FV13" s="96"/>
      <c r="FW13" s="96"/>
      <c r="FX13" s="96"/>
      <c r="FY13" s="96"/>
      <c r="FZ13" s="96"/>
      <c r="GA13" s="96"/>
      <c r="GB13" s="96"/>
      <c r="GC13" s="96"/>
      <c r="GD13" s="96"/>
      <c r="GE13" s="96"/>
      <c r="GF13" s="96"/>
      <c r="GG13" s="96"/>
      <c r="GH13" s="96"/>
      <c r="GI13" s="96"/>
      <c r="GJ13" s="96"/>
      <c r="GK13" s="96"/>
      <c r="GL13" s="96"/>
      <c r="GM13" s="96"/>
      <c r="GN13" s="96"/>
      <c r="GO13" s="96"/>
      <c r="GP13" s="96"/>
      <c r="GQ13" s="96"/>
      <c r="GR13" s="96"/>
      <c r="GS13" s="96"/>
      <c r="GT13" s="96"/>
      <c r="GU13" s="96"/>
      <c r="GV13" s="96"/>
      <c r="GW13" s="96"/>
      <c r="GX13" s="96"/>
      <c r="GY13" s="96"/>
      <c r="GZ13" s="96"/>
      <c r="HA13" s="96"/>
      <c r="HB13" s="96"/>
      <c r="HC13" s="96"/>
      <c r="HD13" s="96"/>
      <c r="HE13" s="96"/>
      <c r="HF13" s="96"/>
      <c r="HG13" s="96"/>
      <c r="HH13" s="96"/>
      <c r="HI13" s="96"/>
      <c r="HJ13" s="96"/>
      <c r="HK13" s="96"/>
      <c r="HL13" s="96"/>
      <c r="HM13" s="96"/>
      <c r="HN13" s="96"/>
      <c r="HO13" s="96"/>
      <c r="HP13" s="96"/>
      <c r="HQ13" s="96"/>
      <c r="HR13" s="96"/>
      <c r="HS13" s="96"/>
      <c r="HT13" s="96"/>
      <c r="HU13" s="96"/>
      <c r="HV13" s="96"/>
      <c r="HW13" s="96"/>
      <c r="HX13" s="96"/>
      <c r="HY13" s="96"/>
      <c r="HZ13" s="96"/>
      <c r="IA13" s="96"/>
      <c r="IB13" s="96"/>
      <c r="IC13" s="96"/>
      <c r="ID13" s="96"/>
      <c r="IE13" s="96"/>
      <c r="IF13" s="96"/>
      <c r="IG13" s="96"/>
      <c r="IH13" s="96"/>
      <c r="II13" s="96"/>
      <c r="IJ13" s="96"/>
      <c r="IK13" s="96"/>
      <c r="IL13" s="96"/>
      <c r="IM13" s="96"/>
      <c r="IN13" s="96"/>
      <c r="IO13" s="96"/>
      <c r="IP13" s="96"/>
      <c r="IQ13" s="96"/>
      <c r="IR13" s="96"/>
      <c r="IS13" s="96"/>
      <c r="IT13" s="96"/>
      <c r="IU13" s="96"/>
      <c r="IV13" s="96"/>
      <c r="IW13" s="96"/>
      <c r="IX13" s="96"/>
      <c r="IY13" s="96"/>
      <c r="IZ13" s="96"/>
      <c r="JA13" s="96"/>
      <c r="JB13" s="96"/>
      <c r="JC13" s="96"/>
      <c r="JD13" s="96"/>
      <c r="JE13" s="96"/>
      <c r="JF13" s="96"/>
      <c r="JG13" s="96"/>
      <c r="JH13" s="96"/>
      <c r="JI13" s="96"/>
      <c r="JJ13" s="96"/>
      <c r="JK13" s="96"/>
      <c r="JL13" s="96"/>
      <c r="JM13" s="96"/>
      <c r="JN13" s="96"/>
      <c r="JO13" s="96"/>
      <c r="JP13" s="96"/>
      <c r="JQ13" s="96"/>
      <c r="JR13" s="96"/>
      <c r="JS13" s="96"/>
      <c r="JT13" s="96"/>
      <c r="JU13" s="96"/>
      <c r="JV13" s="96"/>
      <c r="JW13" s="96"/>
      <c r="JX13" s="96"/>
      <c r="JY13" s="96"/>
      <c r="JZ13" s="96"/>
      <c r="KA13" s="96"/>
      <c r="KB13" s="96"/>
      <c r="KC13" s="96"/>
      <c r="KD13" s="96"/>
      <c r="KE13" s="96"/>
      <c r="KF13" s="96"/>
      <c r="KG13" s="96"/>
      <c r="KH13" s="96"/>
      <c r="KI13" s="96"/>
      <c r="KJ13" s="96"/>
      <c r="KK13" s="96"/>
      <c r="KL13" s="96"/>
      <c r="KM13" s="96"/>
      <c r="KN13" s="96"/>
      <c r="KO13" s="96"/>
      <c r="KP13" s="96"/>
      <c r="KQ13" s="96"/>
      <c r="KR13" s="96"/>
      <c r="KS13" s="96"/>
      <c r="KT13" s="96"/>
      <c r="KU13" s="96"/>
      <c r="KV13" s="96"/>
      <c r="KW13" s="96"/>
      <c r="KX13" s="96"/>
      <c r="KY13" s="96"/>
      <c r="KZ13" s="96"/>
      <c r="LA13" s="96"/>
      <c r="LB13" s="96"/>
      <c r="LC13" s="96"/>
      <c r="LD13" s="96"/>
      <c r="LE13" s="96"/>
      <c r="LF13" s="96"/>
      <c r="LG13" s="96"/>
      <c r="LH13" s="96"/>
      <c r="LI13" s="96"/>
      <c r="LJ13" s="96"/>
      <c r="LK13" s="96"/>
      <c r="LL13" s="96"/>
      <c r="LM13" s="96"/>
      <c r="LN13" s="96"/>
      <c r="LO13" s="96"/>
      <c r="LP13" s="96"/>
      <c r="LQ13" s="96"/>
      <c r="LR13" s="96"/>
      <c r="LS13" s="96"/>
      <c r="LT13" s="96"/>
      <c r="LU13" s="96"/>
      <c r="LV13" s="96"/>
      <c r="LW13" s="96"/>
      <c r="LX13" s="96"/>
      <c r="LY13" s="96"/>
      <c r="LZ13" s="96"/>
      <c r="MA13" s="96"/>
      <c r="MB13" s="96"/>
      <c r="MC13" s="96"/>
      <c r="MD13" s="96"/>
      <c r="ME13" s="96"/>
      <c r="MF13" s="96"/>
      <c r="MG13" s="96"/>
      <c r="MH13" s="96"/>
      <c r="MI13" s="96"/>
      <c r="MJ13" s="96"/>
      <c r="MK13" s="96"/>
      <c r="ML13" s="96"/>
      <c r="MM13" s="96"/>
      <c r="MN13" s="96"/>
      <c r="MO13" s="96"/>
      <c r="MP13" s="96"/>
      <c r="MQ13" s="96"/>
      <c r="MR13" s="96"/>
      <c r="MS13" s="96"/>
      <c r="MT13" s="96"/>
      <c r="MU13" s="96"/>
      <c r="MV13" s="96"/>
      <c r="MW13" s="96"/>
      <c r="MX13" s="96"/>
      <c r="MY13" s="96"/>
      <c r="MZ13" s="96"/>
      <c r="NA13" s="96"/>
      <c r="NB13" s="96"/>
      <c r="NC13" s="96"/>
      <c r="ND13" s="96"/>
      <c r="NE13" s="96"/>
      <c r="NF13" s="96"/>
      <c r="NG13" s="96"/>
      <c r="NH13" s="96"/>
      <c r="NI13" s="96"/>
      <c r="NJ13" s="96"/>
      <c r="NK13" s="96"/>
      <c r="NL13" s="96"/>
      <c r="NM13" s="96"/>
      <c r="NN13" s="96"/>
      <c r="NO13" s="96"/>
      <c r="NP13" s="96"/>
      <c r="NQ13" s="96"/>
      <c r="NR13" s="96"/>
      <c r="NS13" s="96"/>
      <c r="NT13" s="96"/>
      <c r="NU13" s="96"/>
      <c r="NV13" s="96"/>
      <c r="NW13" s="96"/>
      <c r="NX13" s="96"/>
      <c r="NY13" s="96"/>
      <c r="NZ13" s="96"/>
      <c r="OA13" s="96"/>
      <c r="OB13" s="96"/>
      <c r="OC13" s="96"/>
      <c r="OD13" s="96"/>
      <c r="OE13" s="96"/>
    </row>
    <row r="14" spans="1:395" ht="24.6" customHeight="1">
      <c r="A14" s="95"/>
      <c r="B14" s="278"/>
      <c r="C14" s="278"/>
      <c r="D14" s="278"/>
      <c r="E14" s="279"/>
      <c r="F14" s="106" t="str">
        <f>'Leadership and culture'!A15</f>
        <v>1.1b Clinical governance oversight</v>
      </c>
      <c r="G14" s="69">
        <f>'Leadership and culture'!J15</f>
        <v>0</v>
      </c>
      <c r="H14" s="535"/>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c r="DT14" s="96"/>
      <c r="DU14" s="96"/>
      <c r="DV14" s="96"/>
      <c r="DW14" s="96"/>
      <c r="DX14" s="96"/>
      <c r="DY14" s="96"/>
      <c r="DZ14" s="96"/>
      <c r="EA14" s="96"/>
      <c r="EB14" s="96"/>
      <c r="EC14" s="96"/>
      <c r="ED14" s="96"/>
      <c r="EE14" s="96"/>
      <c r="EF14" s="96"/>
      <c r="EG14" s="96"/>
      <c r="EH14" s="96"/>
      <c r="EI14" s="96"/>
      <c r="EJ14" s="96"/>
      <c r="EK14" s="96"/>
      <c r="EL14" s="96"/>
      <c r="EM14" s="96"/>
      <c r="EN14" s="96"/>
      <c r="EO14" s="96"/>
      <c r="EP14" s="96"/>
      <c r="EQ14" s="96"/>
      <c r="ER14" s="96"/>
      <c r="ES14" s="96"/>
      <c r="ET14" s="96"/>
      <c r="EU14" s="96"/>
      <c r="EV14" s="96"/>
      <c r="EW14" s="96"/>
      <c r="EX14" s="96"/>
      <c r="EY14" s="96"/>
      <c r="EZ14" s="96"/>
      <c r="FA14" s="96"/>
      <c r="FB14" s="96"/>
      <c r="FC14" s="96"/>
      <c r="FD14" s="96"/>
      <c r="FE14" s="96"/>
      <c r="FF14" s="96"/>
      <c r="FG14" s="96"/>
      <c r="FH14" s="96"/>
      <c r="FI14" s="96"/>
      <c r="FJ14" s="96"/>
      <c r="FK14" s="96"/>
      <c r="FL14" s="96"/>
      <c r="FM14" s="96"/>
      <c r="FN14" s="96"/>
      <c r="FO14" s="96"/>
      <c r="FP14" s="96"/>
      <c r="FQ14" s="96"/>
      <c r="FR14" s="96"/>
      <c r="FS14" s="96"/>
      <c r="FT14" s="96"/>
      <c r="FU14" s="96"/>
      <c r="FV14" s="96"/>
      <c r="FW14" s="96"/>
      <c r="FX14" s="96"/>
      <c r="FY14" s="96"/>
      <c r="FZ14" s="96"/>
      <c r="GA14" s="96"/>
      <c r="GB14" s="96"/>
      <c r="GC14" s="96"/>
      <c r="GD14" s="96"/>
      <c r="GE14" s="96"/>
      <c r="GF14" s="96"/>
      <c r="GG14" s="96"/>
      <c r="GH14" s="96"/>
      <c r="GI14" s="96"/>
      <c r="GJ14" s="96"/>
      <c r="GK14" s="96"/>
      <c r="GL14" s="96"/>
      <c r="GM14" s="96"/>
      <c r="GN14" s="96"/>
      <c r="GO14" s="96"/>
      <c r="GP14" s="96"/>
      <c r="GQ14" s="96"/>
      <c r="GR14" s="96"/>
      <c r="GS14" s="96"/>
      <c r="GT14" s="96"/>
      <c r="GU14" s="96"/>
      <c r="GV14" s="96"/>
      <c r="GW14" s="96"/>
      <c r="GX14" s="96"/>
      <c r="GY14" s="96"/>
      <c r="GZ14" s="96"/>
      <c r="HA14" s="96"/>
      <c r="HB14" s="96"/>
      <c r="HC14" s="96"/>
      <c r="HD14" s="96"/>
      <c r="HE14" s="96"/>
      <c r="HF14" s="96"/>
      <c r="HG14" s="96"/>
      <c r="HH14" s="96"/>
      <c r="HI14" s="96"/>
      <c r="HJ14" s="96"/>
      <c r="HK14" s="96"/>
      <c r="HL14" s="96"/>
      <c r="HM14" s="96"/>
      <c r="HN14" s="96"/>
      <c r="HO14" s="96"/>
      <c r="HP14" s="96"/>
      <c r="HQ14" s="96"/>
      <c r="HR14" s="96"/>
      <c r="HS14" s="96"/>
      <c r="HT14" s="96"/>
      <c r="HU14" s="96"/>
      <c r="HV14" s="96"/>
      <c r="HW14" s="96"/>
      <c r="HX14" s="96"/>
      <c r="HY14" s="96"/>
      <c r="HZ14" s="96"/>
      <c r="IA14" s="96"/>
      <c r="IB14" s="96"/>
      <c r="IC14" s="96"/>
      <c r="ID14" s="96"/>
      <c r="IE14" s="96"/>
      <c r="IF14" s="96"/>
      <c r="IG14" s="96"/>
      <c r="IH14" s="96"/>
      <c r="II14" s="96"/>
      <c r="IJ14" s="96"/>
      <c r="IK14" s="96"/>
      <c r="IL14" s="96"/>
      <c r="IM14" s="96"/>
      <c r="IN14" s="96"/>
      <c r="IO14" s="96"/>
      <c r="IP14" s="96"/>
      <c r="IQ14" s="96"/>
      <c r="IR14" s="96"/>
      <c r="IS14" s="96"/>
      <c r="IT14" s="96"/>
      <c r="IU14" s="96"/>
      <c r="IV14" s="96"/>
      <c r="IW14" s="96"/>
      <c r="IX14" s="96"/>
      <c r="IY14" s="96"/>
      <c r="IZ14" s="96"/>
      <c r="JA14" s="96"/>
      <c r="JB14" s="96"/>
      <c r="JC14" s="96"/>
      <c r="JD14" s="96"/>
      <c r="JE14" s="96"/>
      <c r="JF14" s="96"/>
      <c r="JG14" s="96"/>
      <c r="JH14" s="96"/>
      <c r="JI14" s="96"/>
      <c r="JJ14" s="96"/>
      <c r="JK14" s="96"/>
      <c r="JL14" s="96"/>
      <c r="JM14" s="96"/>
      <c r="JN14" s="96"/>
      <c r="JO14" s="96"/>
      <c r="JP14" s="96"/>
      <c r="JQ14" s="96"/>
      <c r="JR14" s="96"/>
      <c r="JS14" s="96"/>
      <c r="JT14" s="96"/>
      <c r="JU14" s="96"/>
      <c r="JV14" s="96"/>
      <c r="JW14" s="96"/>
      <c r="JX14" s="96"/>
      <c r="JY14" s="96"/>
      <c r="JZ14" s="96"/>
      <c r="KA14" s="96"/>
      <c r="KB14" s="96"/>
      <c r="KC14" s="96"/>
      <c r="KD14" s="96"/>
      <c r="KE14" s="96"/>
      <c r="KF14" s="96"/>
      <c r="KG14" s="96"/>
      <c r="KH14" s="96"/>
      <c r="KI14" s="96"/>
      <c r="KJ14" s="96"/>
      <c r="KK14" s="96"/>
      <c r="KL14" s="96"/>
      <c r="KM14" s="96"/>
      <c r="KN14" s="96"/>
      <c r="KO14" s="96"/>
      <c r="KP14" s="96"/>
      <c r="KQ14" s="96"/>
      <c r="KR14" s="96"/>
      <c r="KS14" s="96"/>
      <c r="KT14" s="96"/>
      <c r="KU14" s="96"/>
      <c r="KV14" s="96"/>
      <c r="KW14" s="96"/>
      <c r="KX14" s="96"/>
      <c r="KY14" s="96"/>
      <c r="KZ14" s="96"/>
      <c r="LA14" s="96"/>
      <c r="LB14" s="96"/>
      <c r="LC14" s="96"/>
      <c r="LD14" s="96"/>
      <c r="LE14" s="96"/>
      <c r="LF14" s="96"/>
      <c r="LG14" s="96"/>
      <c r="LH14" s="96"/>
      <c r="LI14" s="96"/>
      <c r="LJ14" s="96"/>
      <c r="LK14" s="96"/>
      <c r="LL14" s="96"/>
      <c r="LM14" s="96"/>
      <c r="LN14" s="96"/>
      <c r="LO14" s="96"/>
      <c r="LP14" s="96"/>
      <c r="LQ14" s="96"/>
      <c r="LR14" s="96"/>
      <c r="LS14" s="96"/>
      <c r="LT14" s="96"/>
      <c r="LU14" s="96"/>
      <c r="LV14" s="96"/>
      <c r="LW14" s="96"/>
      <c r="LX14" s="96"/>
      <c r="LY14" s="96"/>
      <c r="LZ14" s="96"/>
      <c r="MA14" s="96"/>
      <c r="MB14" s="96"/>
      <c r="MC14" s="96"/>
      <c r="MD14" s="96"/>
      <c r="ME14" s="96"/>
      <c r="MF14" s="96"/>
      <c r="MG14" s="96"/>
      <c r="MH14" s="96"/>
      <c r="MI14" s="96"/>
      <c r="MJ14" s="96"/>
      <c r="MK14" s="96"/>
      <c r="ML14" s="96"/>
      <c r="MM14" s="96"/>
      <c r="MN14" s="96"/>
      <c r="MO14" s="96"/>
      <c r="MP14" s="96"/>
      <c r="MQ14" s="96"/>
      <c r="MR14" s="96"/>
      <c r="MS14" s="96"/>
      <c r="MT14" s="96"/>
      <c r="MU14" s="96"/>
      <c r="MV14" s="96"/>
      <c r="MW14" s="96"/>
      <c r="MX14" s="96"/>
      <c r="MY14" s="96"/>
      <c r="MZ14" s="96"/>
      <c r="NA14" s="96"/>
      <c r="NB14" s="96"/>
      <c r="NC14" s="96"/>
      <c r="ND14" s="96"/>
      <c r="NE14" s="96"/>
      <c r="NF14" s="96"/>
      <c r="NG14" s="96"/>
      <c r="NH14" s="96"/>
      <c r="NI14" s="96"/>
      <c r="NJ14" s="96"/>
      <c r="NK14" s="96"/>
      <c r="NL14" s="96"/>
      <c r="NM14" s="96"/>
      <c r="NN14" s="96"/>
      <c r="NO14" s="96"/>
      <c r="NP14" s="96"/>
      <c r="NQ14" s="96"/>
      <c r="NR14" s="96"/>
      <c r="NS14" s="96"/>
      <c r="NT14" s="96"/>
      <c r="NU14" s="96"/>
      <c r="NV14" s="96"/>
      <c r="NW14" s="96"/>
      <c r="NX14" s="96"/>
      <c r="NY14" s="96"/>
      <c r="NZ14" s="96"/>
      <c r="OA14" s="96"/>
      <c r="OB14" s="96"/>
      <c r="OC14" s="96"/>
      <c r="OD14" s="96"/>
      <c r="OE14" s="96"/>
    </row>
    <row r="15" spans="1:395" ht="24.6" customHeight="1">
      <c r="A15" s="95"/>
      <c r="B15" s="278"/>
      <c r="C15" s="278"/>
      <c r="D15" s="278"/>
      <c r="E15" s="318"/>
      <c r="F15" s="107" t="str">
        <f>'Leadership and culture'!A16</f>
        <v xml:space="preserve">1.1c Monitoring and responding to quality and safety performance data </v>
      </c>
      <c r="G15" s="69">
        <f>'Leadership and culture'!J16</f>
        <v>0</v>
      </c>
      <c r="H15" s="535"/>
      <c r="I15" s="5"/>
      <c r="J15" s="98"/>
      <c r="K15" s="98"/>
      <c r="L15" s="98"/>
      <c r="M15" s="98"/>
      <c r="N15" s="98"/>
      <c r="O15" s="98"/>
      <c r="P15" s="98"/>
      <c r="Q15" s="98"/>
      <c r="R15" s="98"/>
      <c r="S15" s="98"/>
      <c r="T15" s="98"/>
      <c r="U15" s="98"/>
      <c r="V15" s="98"/>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82"/>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82"/>
      <c r="JY15" s="82"/>
      <c r="JZ15" s="82"/>
      <c r="KA15" s="82"/>
      <c r="KB15" s="82"/>
      <c r="KC15" s="82"/>
      <c r="KD15" s="82"/>
      <c r="KE15" s="82"/>
      <c r="KF15" s="82"/>
      <c r="KG15" s="82"/>
      <c r="KH15" s="82"/>
      <c r="KI15" s="82"/>
      <c r="KJ15" s="82"/>
      <c r="KK15" s="82"/>
      <c r="KL15" s="82"/>
      <c r="KM15" s="82"/>
      <c r="KN15" s="82"/>
      <c r="KO15" s="82"/>
      <c r="KP15" s="82"/>
      <c r="KQ15" s="82"/>
      <c r="KR15" s="82"/>
      <c r="KS15" s="82"/>
      <c r="KT15" s="82"/>
      <c r="KU15" s="82"/>
      <c r="KV15" s="82"/>
      <c r="KW15" s="82"/>
      <c r="KX15" s="82"/>
      <c r="KY15" s="82"/>
      <c r="KZ15" s="82"/>
      <c r="LA15" s="82"/>
      <c r="LB15" s="82"/>
      <c r="LC15" s="82"/>
      <c r="LD15" s="82"/>
      <c r="LE15" s="82"/>
      <c r="LF15" s="82"/>
      <c r="LG15" s="82"/>
      <c r="LH15" s="82"/>
      <c r="LI15" s="82"/>
      <c r="LJ15" s="82"/>
      <c r="LK15" s="82"/>
      <c r="LL15" s="82"/>
      <c r="LM15" s="82"/>
      <c r="LN15" s="82"/>
      <c r="LO15" s="82"/>
      <c r="LP15" s="82"/>
      <c r="LQ15" s="82"/>
      <c r="LR15" s="82"/>
      <c r="LS15" s="82"/>
      <c r="LT15" s="82"/>
      <c r="LU15" s="82"/>
      <c r="LV15" s="82"/>
      <c r="LW15" s="82"/>
      <c r="LX15" s="82"/>
      <c r="LY15" s="82"/>
      <c r="LZ15" s="82"/>
      <c r="MA15" s="82"/>
      <c r="MB15" s="82"/>
      <c r="MC15" s="82"/>
      <c r="MD15" s="82"/>
      <c r="ME15" s="82"/>
      <c r="MF15" s="82"/>
      <c r="MG15" s="82"/>
      <c r="MH15" s="82"/>
      <c r="MI15" s="82"/>
      <c r="MJ15" s="82"/>
      <c r="MK15" s="82"/>
      <c r="ML15" s="82"/>
      <c r="MM15" s="82"/>
      <c r="MN15" s="82"/>
      <c r="MO15" s="82"/>
      <c r="MP15" s="82"/>
      <c r="MQ15" s="82"/>
      <c r="MR15" s="82"/>
      <c r="MS15" s="82"/>
      <c r="MT15" s="82"/>
      <c r="MU15" s="82"/>
      <c r="MV15" s="82"/>
      <c r="MW15" s="82"/>
      <c r="MX15" s="82"/>
      <c r="MY15" s="82"/>
      <c r="MZ15" s="82"/>
      <c r="NA15" s="82"/>
      <c r="NB15" s="82"/>
      <c r="NC15" s="82"/>
      <c r="ND15" s="82"/>
      <c r="NE15" s="82"/>
      <c r="NF15" s="82"/>
      <c r="NG15" s="82"/>
      <c r="NH15" s="82"/>
      <c r="NI15" s="82"/>
      <c r="NJ15" s="82"/>
      <c r="NK15" s="82"/>
      <c r="NL15" s="82"/>
      <c r="NM15" s="82"/>
      <c r="NN15" s="82"/>
      <c r="NO15" s="82"/>
      <c r="NP15" s="82"/>
      <c r="NQ15" s="82"/>
      <c r="NR15" s="82"/>
      <c r="NS15" s="82"/>
      <c r="NT15" s="82"/>
      <c r="NU15" s="82"/>
      <c r="NV15" s="82"/>
      <c r="NW15" s="82"/>
      <c r="NX15" s="82"/>
      <c r="NY15" s="82"/>
      <c r="NZ15" s="82"/>
      <c r="OA15" s="82"/>
      <c r="OB15" s="82"/>
      <c r="OC15" s="82"/>
      <c r="OD15" s="82"/>
      <c r="OE15" s="82"/>
    </row>
    <row r="16" spans="1:395" ht="24.6" customHeight="1">
      <c r="A16" s="95"/>
      <c r="B16" s="278"/>
      <c r="C16" s="319"/>
      <c r="D16" s="278"/>
      <c r="E16" s="318"/>
      <c r="F16" s="106" t="str">
        <f>'Leadership and culture'!A17</f>
        <v>1.1d Accountability, roles and responsibilities</v>
      </c>
      <c r="G16" s="69">
        <f>'Leadership and culture'!J17</f>
        <v>0</v>
      </c>
      <c r="H16" s="536"/>
      <c r="I16" s="98"/>
      <c r="J16" s="98"/>
      <c r="K16" s="98"/>
      <c r="L16" s="98"/>
      <c r="M16" s="98"/>
      <c r="N16" s="98"/>
      <c r="O16" s="98"/>
      <c r="P16" s="98"/>
      <c r="Q16" s="98"/>
      <c r="R16" s="98"/>
      <c r="S16" s="98"/>
      <c r="T16" s="98"/>
      <c r="U16" s="98"/>
      <c r="V16" s="98"/>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A16" s="82"/>
      <c r="CB16" s="82"/>
      <c r="CC16" s="82"/>
      <c r="CD16" s="82"/>
      <c r="CE16" s="82"/>
      <c r="CF16" s="82"/>
      <c r="CG16" s="82"/>
      <c r="CH16" s="82"/>
      <c r="CI16" s="82"/>
      <c r="CJ16" s="82"/>
      <c r="CK16" s="82"/>
      <c r="CL16" s="82"/>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82"/>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82"/>
      <c r="JY16" s="82"/>
      <c r="JZ16" s="82"/>
      <c r="KA16" s="82"/>
      <c r="KB16" s="82"/>
      <c r="KC16" s="82"/>
      <c r="KD16" s="82"/>
      <c r="KE16" s="82"/>
      <c r="KF16" s="82"/>
      <c r="KG16" s="82"/>
      <c r="KH16" s="82"/>
      <c r="KI16" s="82"/>
      <c r="KJ16" s="82"/>
      <c r="KK16" s="82"/>
      <c r="KL16" s="82"/>
      <c r="KM16" s="82"/>
      <c r="KN16" s="82"/>
      <c r="KO16" s="82"/>
      <c r="KP16" s="82"/>
      <c r="KQ16" s="82"/>
      <c r="KR16" s="82"/>
      <c r="KS16" s="82"/>
      <c r="KT16" s="82"/>
      <c r="KU16" s="82"/>
      <c r="KV16" s="82"/>
      <c r="KW16" s="82"/>
      <c r="KX16" s="82"/>
      <c r="KY16" s="82"/>
      <c r="KZ16" s="82"/>
      <c r="LA16" s="82"/>
      <c r="LB16" s="82"/>
      <c r="LC16" s="82"/>
      <c r="LD16" s="82"/>
      <c r="LE16" s="82"/>
      <c r="LF16" s="82"/>
      <c r="LG16" s="82"/>
      <c r="LH16" s="82"/>
      <c r="LI16" s="82"/>
      <c r="LJ16" s="82"/>
      <c r="LK16" s="82"/>
      <c r="LL16" s="82"/>
      <c r="LM16" s="82"/>
      <c r="LN16" s="82"/>
      <c r="LO16" s="82"/>
      <c r="LP16" s="82"/>
      <c r="LQ16" s="82"/>
      <c r="LR16" s="82"/>
      <c r="LS16" s="82"/>
      <c r="LT16" s="82"/>
      <c r="LU16" s="82"/>
      <c r="LV16" s="82"/>
      <c r="LW16" s="82"/>
      <c r="LX16" s="82"/>
      <c r="LY16" s="82"/>
      <c r="LZ16" s="82"/>
      <c r="MA16" s="82"/>
      <c r="MB16" s="82"/>
      <c r="MC16" s="82"/>
      <c r="MD16" s="82"/>
      <c r="ME16" s="82"/>
      <c r="MF16" s="82"/>
      <c r="MG16" s="82"/>
      <c r="MH16" s="82"/>
      <c r="MI16" s="82"/>
      <c r="MJ16" s="82"/>
      <c r="MK16" s="82"/>
      <c r="ML16" s="82"/>
      <c r="MM16" s="82"/>
      <c r="MN16" s="82"/>
      <c r="MO16" s="82"/>
      <c r="MP16" s="82"/>
      <c r="MQ16" s="82"/>
      <c r="MR16" s="82"/>
      <c r="MS16" s="82"/>
      <c r="MT16" s="82"/>
      <c r="MU16" s="82"/>
      <c r="MV16" s="82"/>
      <c r="MW16" s="82"/>
      <c r="MX16" s="82"/>
      <c r="MY16" s="82"/>
      <c r="MZ16" s="82"/>
      <c r="NA16" s="82"/>
      <c r="NB16" s="82"/>
      <c r="NC16" s="82"/>
      <c r="ND16" s="82"/>
      <c r="NE16" s="82"/>
      <c r="NF16" s="82"/>
      <c r="NG16" s="82"/>
      <c r="NH16" s="82"/>
      <c r="NI16" s="82"/>
      <c r="NJ16" s="82"/>
      <c r="NK16" s="82"/>
      <c r="NL16" s="82"/>
      <c r="NM16" s="82"/>
      <c r="NN16" s="82"/>
      <c r="NO16" s="82"/>
      <c r="NP16" s="82"/>
      <c r="NQ16" s="82"/>
      <c r="NR16" s="82"/>
      <c r="NS16" s="82"/>
      <c r="NT16" s="82"/>
      <c r="NU16" s="82"/>
      <c r="NV16" s="82"/>
      <c r="NW16" s="82"/>
      <c r="NX16" s="82"/>
      <c r="NY16" s="82"/>
      <c r="NZ16" s="82"/>
      <c r="OA16" s="82"/>
      <c r="OB16" s="82"/>
      <c r="OC16" s="82"/>
      <c r="OD16" s="82"/>
      <c r="OE16" s="82"/>
    </row>
    <row r="17" spans="1:395" ht="24.6" customHeight="1">
      <c r="A17" s="95"/>
      <c r="B17" s="278"/>
      <c r="C17" s="319"/>
      <c r="D17" s="278"/>
      <c r="E17" s="318"/>
      <c r="F17" s="348" t="str">
        <f>'Leadership and culture'!C19</f>
        <v xml:space="preserve">1.2 Strategic Alignment </v>
      </c>
      <c r="G17" s="348"/>
      <c r="H17" s="241">
        <f>'Workbook_Results Summary'!G6</f>
        <v>3</v>
      </c>
      <c r="I17" s="98"/>
      <c r="J17" s="98"/>
      <c r="K17" s="98"/>
      <c r="L17" s="98"/>
      <c r="M17" s="98"/>
      <c r="N17" s="98"/>
      <c r="O17" s="98"/>
      <c r="P17" s="98"/>
      <c r="Q17" s="98"/>
      <c r="R17" s="98"/>
      <c r="S17" s="98"/>
      <c r="T17" s="98"/>
      <c r="U17" s="98"/>
      <c r="V17" s="98"/>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A17" s="82"/>
      <c r="CB17" s="82"/>
      <c r="CC17" s="82"/>
      <c r="CD17" s="82"/>
      <c r="CE17" s="82"/>
      <c r="CF17" s="82"/>
      <c r="CG17" s="82"/>
      <c r="CH17" s="82"/>
      <c r="CI17" s="82"/>
      <c r="CJ17" s="82"/>
      <c r="CK17" s="82"/>
      <c r="CL17" s="82"/>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82"/>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82"/>
      <c r="JY17" s="82"/>
      <c r="JZ17" s="82"/>
      <c r="KA17" s="82"/>
      <c r="KB17" s="82"/>
      <c r="KC17" s="82"/>
      <c r="KD17" s="82"/>
      <c r="KE17" s="82"/>
      <c r="KF17" s="82"/>
      <c r="KG17" s="82"/>
      <c r="KH17" s="82"/>
      <c r="KI17" s="82"/>
      <c r="KJ17" s="82"/>
      <c r="KK17" s="82"/>
      <c r="KL17" s="82"/>
      <c r="KM17" s="82"/>
      <c r="KN17" s="82"/>
      <c r="KO17" s="82"/>
      <c r="KP17" s="82"/>
      <c r="KQ17" s="82"/>
      <c r="KR17" s="82"/>
      <c r="KS17" s="82"/>
      <c r="KT17" s="82"/>
      <c r="KU17" s="82"/>
      <c r="KV17" s="82"/>
      <c r="KW17" s="82"/>
      <c r="KX17" s="82"/>
      <c r="KY17" s="82"/>
      <c r="KZ17" s="82"/>
      <c r="LA17" s="82"/>
      <c r="LB17" s="82"/>
      <c r="LC17" s="82"/>
      <c r="LD17" s="82"/>
      <c r="LE17" s="82"/>
      <c r="LF17" s="82"/>
      <c r="LG17" s="82"/>
      <c r="LH17" s="82"/>
      <c r="LI17" s="82"/>
      <c r="LJ17" s="82"/>
      <c r="LK17" s="82"/>
      <c r="LL17" s="82"/>
      <c r="LM17" s="82"/>
      <c r="LN17" s="82"/>
      <c r="LO17" s="82"/>
      <c r="LP17" s="82"/>
      <c r="LQ17" s="82"/>
      <c r="LR17" s="82"/>
      <c r="LS17" s="82"/>
      <c r="LT17" s="82"/>
      <c r="LU17" s="82"/>
      <c r="LV17" s="82"/>
      <c r="LW17" s="82"/>
      <c r="LX17" s="82"/>
      <c r="LY17" s="82"/>
      <c r="LZ17" s="82"/>
      <c r="MA17" s="82"/>
      <c r="MB17" s="82"/>
      <c r="MC17" s="82"/>
      <c r="MD17" s="82"/>
      <c r="ME17" s="82"/>
      <c r="MF17" s="82"/>
      <c r="MG17" s="82"/>
      <c r="MH17" s="82"/>
      <c r="MI17" s="82"/>
      <c r="MJ17" s="82"/>
      <c r="MK17" s="82"/>
      <c r="ML17" s="82"/>
      <c r="MM17" s="82"/>
      <c r="MN17" s="82"/>
      <c r="MO17" s="82"/>
      <c r="MP17" s="82"/>
      <c r="MQ17" s="82"/>
      <c r="MR17" s="82"/>
      <c r="MS17" s="82"/>
      <c r="MT17" s="82"/>
      <c r="MU17" s="82"/>
      <c r="MV17" s="82"/>
      <c r="MW17" s="82"/>
      <c r="MX17" s="82"/>
      <c r="MY17" s="82"/>
      <c r="MZ17" s="82"/>
      <c r="NA17" s="82"/>
      <c r="NB17" s="82"/>
      <c r="NC17" s="82"/>
      <c r="ND17" s="82"/>
      <c r="NE17" s="82"/>
      <c r="NF17" s="82"/>
      <c r="NG17" s="82"/>
      <c r="NH17" s="82"/>
      <c r="NI17" s="82"/>
      <c r="NJ17" s="82"/>
      <c r="NK17" s="82"/>
      <c r="NL17" s="82"/>
      <c r="NM17" s="82"/>
      <c r="NN17" s="82"/>
      <c r="NO17" s="82"/>
      <c r="NP17" s="82"/>
      <c r="NQ17" s="82"/>
      <c r="NR17" s="82"/>
      <c r="NS17" s="82"/>
      <c r="NT17" s="82"/>
      <c r="NU17" s="82"/>
      <c r="NV17" s="82"/>
      <c r="NW17" s="82"/>
      <c r="NX17" s="82"/>
      <c r="NY17" s="82"/>
      <c r="NZ17" s="82"/>
      <c r="OA17" s="82"/>
      <c r="OB17" s="82"/>
      <c r="OC17" s="82"/>
      <c r="OD17" s="82"/>
      <c r="OE17" s="82"/>
    </row>
    <row r="18" spans="1:395" ht="24.6" customHeight="1">
      <c r="A18" s="95"/>
      <c r="B18" s="278"/>
      <c r="C18" s="319"/>
      <c r="D18" s="278"/>
      <c r="E18" s="318"/>
      <c r="F18" s="106" t="str">
        <f xml:space="preserve"> 'Leadership and culture'!A31</f>
        <v>1.2a Strategy, priorities and direction</v>
      </c>
      <c r="G18" s="69">
        <f>'Leadership and culture'!J31</f>
        <v>0</v>
      </c>
      <c r="H18" s="534"/>
      <c r="I18" s="98"/>
      <c r="J18" s="98"/>
      <c r="K18" s="98"/>
      <c r="L18" s="98"/>
      <c r="M18" s="98"/>
      <c r="N18" s="98"/>
      <c r="O18" s="98"/>
      <c r="P18" s="98"/>
      <c r="Q18" s="98"/>
      <c r="R18" s="98"/>
      <c r="S18" s="98"/>
      <c r="T18" s="98"/>
      <c r="U18" s="98"/>
      <c r="V18" s="98"/>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82"/>
      <c r="JY18" s="82"/>
      <c r="JZ18" s="82"/>
      <c r="KA18" s="82"/>
      <c r="KB18" s="82"/>
      <c r="KC18" s="82"/>
      <c r="KD18" s="82"/>
      <c r="KE18" s="82"/>
      <c r="KF18" s="82"/>
      <c r="KG18" s="82"/>
      <c r="KH18" s="82"/>
      <c r="KI18" s="82"/>
      <c r="KJ18" s="82"/>
      <c r="KK18" s="82"/>
      <c r="KL18" s="82"/>
      <c r="KM18" s="82"/>
      <c r="KN18" s="82"/>
      <c r="KO18" s="82"/>
      <c r="KP18" s="82"/>
      <c r="KQ18" s="82"/>
      <c r="KR18" s="82"/>
      <c r="KS18" s="82"/>
      <c r="KT18" s="82"/>
      <c r="KU18" s="82"/>
      <c r="KV18" s="82"/>
      <c r="KW18" s="82"/>
      <c r="KX18" s="82"/>
      <c r="KY18" s="82"/>
      <c r="KZ18" s="82"/>
      <c r="LA18" s="82"/>
      <c r="LB18" s="82"/>
      <c r="LC18" s="82"/>
      <c r="LD18" s="82"/>
      <c r="LE18" s="82"/>
      <c r="LF18" s="82"/>
      <c r="LG18" s="82"/>
      <c r="LH18" s="82"/>
      <c r="LI18" s="82"/>
      <c r="LJ18" s="82"/>
      <c r="LK18" s="82"/>
      <c r="LL18" s="82"/>
      <c r="LM18" s="82"/>
      <c r="LN18" s="82"/>
      <c r="LO18" s="82"/>
      <c r="LP18" s="82"/>
      <c r="LQ18" s="82"/>
      <c r="LR18" s="82"/>
      <c r="LS18" s="82"/>
      <c r="LT18" s="82"/>
      <c r="LU18" s="82"/>
      <c r="LV18" s="82"/>
      <c r="LW18" s="82"/>
      <c r="LX18" s="82"/>
      <c r="LY18" s="82"/>
      <c r="LZ18" s="82"/>
      <c r="MA18" s="82"/>
      <c r="MB18" s="82"/>
      <c r="MC18" s="82"/>
      <c r="MD18" s="82"/>
      <c r="ME18" s="82"/>
      <c r="MF18" s="82"/>
      <c r="MG18" s="82"/>
      <c r="MH18" s="82"/>
      <c r="MI18" s="82"/>
      <c r="MJ18" s="82"/>
      <c r="MK18" s="82"/>
      <c r="ML18" s="82"/>
      <c r="MM18" s="82"/>
      <c r="MN18" s="82"/>
      <c r="MO18" s="82"/>
      <c r="MP18" s="82"/>
      <c r="MQ18" s="82"/>
      <c r="MR18" s="82"/>
      <c r="MS18" s="82"/>
      <c r="MT18" s="82"/>
      <c r="MU18" s="82"/>
      <c r="MV18" s="82"/>
      <c r="MW18" s="82"/>
      <c r="MX18" s="82"/>
      <c r="MY18" s="82"/>
      <c r="MZ18" s="82"/>
      <c r="NA18" s="82"/>
      <c r="NB18" s="82"/>
      <c r="NC18" s="82"/>
      <c r="ND18" s="82"/>
      <c r="NE18" s="82"/>
      <c r="NF18" s="82"/>
      <c r="NG18" s="82"/>
      <c r="NH18" s="82"/>
      <c r="NI18" s="82"/>
      <c r="NJ18" s="82"/>
      <c r="NK18" s="82"/>
      <c r="NL18" s="82"/>
      <c r="NM18" s="82"/>
      <c r="NN18" s="82"/>
      <c r="NO18" s="82"/>
      <c r="NP18" s="82"/>
      <c r="NQ18" s="82"/>
      <c r="NR18" s="82"/>
      <c r="NS18" s="82"/>
      <c r="NT18" s="82"/>
      <c r="NU18" s="82"/>
      <c r="NV18" s="82"/>
      <c r="NW18" s="82"/>
      <c r="NX18" s="82"/>
      <c r="NY18" s="82"/>
      <c r="NZ18" s="82"/>
      <c r="OA18" s="82"/>
      <c r="OB18" s="82"/>
      <c r="OC18" s="82"/>
      <c r="OD18" s="82"/>
      <c r="OE18" s="82"/>
    </row>
    <row r="19" spans="1:395" ht="24.6" customHeight="1">
      <c r="A19" s="95"/>
      <c r="B19" s="278"/>
      <c r="C19" s="319"/>
      <c r="D19" s="278"/>
      <c r="E19" s="318"/>
      <c r="F19" s="106" t="str">
        <f xml:space="preserve"> 'Leadership and culture'!A32</f>
        <v>1.2b Aboriginal and Torres Strait Islander partnerships</v>
      </c>
      <c r="G19" s="69">
        <f>'Leadership and culture'!J32</f>
        <v>0</v>
      </c>
      <c r="H19" s="535"/>
      <c r="I19" s="98"/>
      <c r="J19" s="98"/>
      <c r="K19" s="98"/>
      <c r="L19" s="98"/>
      <c r="M19" s="98"/>
      <c r="N19" s="98"/>
      <c r="O19" s="98"/>
      <c r="P19" s="98"/>
      <c r="Q19" s="98"/>
      <c r="R19" s="98"/>
      <c r="S19" s="98"/>
      <c r="T19" s="98"/>
      <c r="U19" s="98"/>
      <c r="V19" s="98"/>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82"/>
      <c r="JY19" s="82"/>
      <c r="JZ19" s="82"/>
      <c r="KA19" s="82"/>
      <c r="KB19" s="82"/>
      <c r="KC19" s="82"/>
      <c r="KD19" s="82"/>
      <c r="KE19" s="82"/>
      <c r="KF19" s="82"/>
      <c r="KG19" s="82"/>
      <c r="KH19" s="82"/>
      <c r="KI19" s="82"/>
      <c r="KJ19" s="82"/>
      <c r="KK19" s="82"/>
      <c r="KL19" s="82"/>
      <c r="KM19" s="82"/>
      <c r="KN19" s="82"/>
      <c r="KO19" s="82"/>
      <c r="KP19" s="82"/>
      <c r="KQ19" s="82"/>
      <c r="KR19" s="82"/>
      <c r="KS19" s="82"/>
      <c r="KT19" s="82"/>
      <c r="KU19" s="82"/>
      <c r="KV19" s="82"/>
      <c r="KW19" s="82"/>
      <c r="KX19" s="82"/>
      <c r="KY19" s="82"/>
      <c r="KZ19" s="82"/>
      <c r="LA19" s="82"/>
      <c r="LB19" s="82"/>
      <c r="LC19" s="82"/>
      <c r="LD19" s="82"/>
      <c r="LE19" s="82"/>
      <c r="LF19" s="82"/>
      <c r="LG19" s="82"/>
      <c r="LH19" s="82"/>
      <c r="LI19" s="82"/>
      <c r="LJ19" s="82"/>
      <c r="LK19" s="82"/>
      <c r="LL19" s="82"/>
      <c r="LM19" s="82"/>
      <c r="LN19" s="82"/>
      <c r="LO19" s="82"/>
      <c r="LP19" s="82"/>
      <c r="LQ19" s="82"/>
      <c r="LR19" s="82"/>
      <c r="LS19" s="82"/>
      <c r="LT19" s="82"/>
      <c r="LU19" s="82"/>
      <c r="LV19" s="82"/>
      <c r="LW19" s="82"/>
      <c r="LX19" s="82"/>
      <c r="LY19" s="82"/>
      <c r="LZ19" s="82"/>
      <c r="MA19" s="82"/>
      <c r="MB19" s="82"/>
      <c r="MC19" s="82"/>
      <c r="MD19" s="82"/>
      <c r="ME19" s="82"/>
      <c r="MF19" s="82"/>
      <c r="MG19" s="82"/>
      <c r="MH19" s="82"/>
      <c r="MI19" s="82"/>
      <c r="MJ19" s="82"/>
      <c r="MK19" s="82"/>
      <c r="ML19" s="82"/>
      <c r="MM19" s="82"/>
      <c r="MN19" s="82"/>
      <c r="MO19" s="82"/>
      <c r="MP19" s="82"/>
      <c r="MQ19" s="82"/>
      <c r="MR19" s="82"/>
      <c r="MS19" s="82"/>
      <c r="MT19" s="82"/>
      <c r="MU19" s="82"/>
      <c r="MV19" s="82"/>
      <c r="MW19" s="82"/>
      <c r="MX19" s="82"/>
      <c r="MY19" s="82"/>
      <c r="MZ19" s="82"/>
      <c r="NA19" s="82"/>
      <c r="NB19" s="82"/>
      <c r="NC19" s="82"/>
      <c r="ND19" s="82"/>
      <c r="NE19" s="82"/>
      <c r="NF19" s="82"/>
      <c r="NG19" s="82"/>
      <c r="NH19" s="82"/>
      <c r="NI19" s="82"/>
      <c r="NJ19" s="82"/>
      <c r="NK19" s="82"/>
      <c r="NL19" s="82"/>
      <c r="NM19" s="82"/>
      <c r="NN19" s="82"/>
      <c r="NO19" s="82"/>
      <c r="NP19" s="82"/>
      <c r="NQ19" s="82"/>
      <c r="NR19" s="82"/>
      <c r="NS19" s="82"/>
      <c r="NT19" s="82"/>
      <c r="NU19" s="82"/>
      <c r="NV19" s="82"/>
      <c r="NW19" s="82"/>
      <c r="NX19" s="82"/>
      <c r="NY19" s="82"/>
      <c r="NZ19" s="82"/>
      <c r="OA19" s="82"/>
      <c r="OB19" s="82"/>
      <c r="OC19" s="82"/>
      <c r="OD19" s="82"/>
      <c r="OE19" s="82"/>
    </row>
    <row r="20" spans="1:395" ht="24.6" customHeight="1">
      <c r="A20" s="95"/>
      <c r="B20" s="278"/>
      <c r="C20" s="319"/>
      <c r="D20" s="278"/>
      <c r="E20" s="318"/>
      <c r="F20" s="106" t="str">
        <f xml:space="preserve"> 'Leadership and culture'!A33</f>
        <v>1.2c Policies and procedures</v>
      </c>
      <c r="G20" s="69">
        <f>'Leadership and culture'!J33</f>
        <v>0</v>
      </c>
      <c r="H20" s="536"/>
      <c r="I20" s="98"/>
      <c r="J20" s="98"/>
      <c r="K20" s="98"/>
      <c r="L20" s="98"/>
      <c r="M20" s="98"/>
      <c r="N20" s="98"/>
      <c r="O20" s="98"/>
      <c r="P20" s="98"/>
      <c r="Q20" s="98"/>
      <c r="R20" s="98"/>
      <c r="S20" s="98"/>
      <c r="T20" s="98"/>
      <c r="U20" s="98"/>
      <c r="V20" s="98"/>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A20" s="82"/>
      <c r="CB20" s="82"/>
      <c r="CC20" s="82"/>
      <c r="CD20" s="82"/>
      <c r="CE20" s="82"/>
      <c r="CF20" s="82"/>
      <c r="CG20" s="82"/>
      <c r="CH20" s="82"/>
      <c r="CI20" s="82"/>
      <c r="CJ20" s="82"/>
      <c r="CK20" s="82"/>
      <c r="CL20" s="82"/>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82"/>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82"/>
      <c r="JY20" s="82"/>
      <c r="JZ20" s="82"/>
      <c r="KA20" s="82"/>
      <c r="KB20" s="82"/>
      <c r="KC20" s="82"/>
      <c r="KD20" s="82"/>
      <c r="KE20" s="82"/>
      <c r="KF20" s="82"/>
      <c r="KG20" s="82"/>
      <c r="KH20" s="82"/>
      <c r="KI20" s="82"/>
      <c r="KJ20" s="82"/>
      <c r="KK20" s="82"/>
      <c r="KL20" s="82"/>
      <c r="KM20" s="82"/>
      <c r="KN20" s="82"/>
      <c r="KO20" s="82"/>
      <c r="KP20" s="82"/>
      <c r="KQ20" s="82"/>
      <c r="KR20" s="82"/>
      <c r="KS20" s="82"/>
      <c r="KT20" s="82"/>
      <c r="KU20" s="82"/>
      <c r="KV20" s="82"/>
      <c r="KW20" s="82"/>
      <c r="KX20" s="82"/>
      <c r="KY20" s="82"/>
      <c r="KZ20" s="82"/>
      <c r="LA20" s="82"/>
      <c r="LB20" s="82"/>
      <c r="LC20" s="82"/>
      <c r="LD20" s="82"/>
      <c r="LE20" s="82"/>
      <c r="LF20" s="82"/>
      <c r="LG20" s="82"/>
      <c r="LH20" s="82"/>
      <c r="LI20" s="82"/>
      <c r="LJ20" s="82"/>
      <c r="LK20" s="82"/>
      <c r="LL20" s="82"/>
      <c r="LM20" s="82"/>
      <c r="LN20" s="82"/>
      <c r="LO20" s="82"/>
      <c r="LP20" s="82"/>
      <c r="LQ20" s="82"/>
      <c r="LR20" s="82"/>
      <c r="LS20" s="82"/>
      <c r="LT20" s="82"/>
      <c r="LU20" s="82"/>
      <c r="LV20" s="82"/>
      <c r="LW20" s="82"/>
      <c r="LX20" s="82"/>
      <c r="LY20" s="82"/>
      <c r="LZ20" s="82"/>
      <c r="MA20" s="82"/>
      <c r="MB20" s="82"/>
      <c r="MC20" s="82"/>
      <c r="MD20" s="82"/>
      <c r="ME20" s="82"/>
      <c r="MF20" s="82"/>
      <c r="MG20" s="82"/>
      <c r="MH20" s="82"/>
      <c r="MI20" s="82"/>
      <c r="MJ20" s="82"/>
      <c r="MK20" s="82"/>
      <c r="ML20" s="82"/>
      <c r="MM20" s="82"/>
      <c r="MN20" s="82"/>
      <c r="MO20" s="82"/>
      <c r="MP20" s="82"/>
      <c r="MQ20" s="82"/>
      <c r="MR20" s="82"/>
      <c r="MS20" s="82"/>
      <c r="MT20" s="82"/>
      <c r="MU20" s="82"/>
      <c r="MV20" s="82"/>
      <c r="MW20" s="82"/>
      <c r="MX20" s="82"/>
      <c r="MY20" s="82"/>
      <c r="MZ20" s="82"/>
      <c r="NA20" s="82"/>
      <c r="NB20" s="82"/>
      <c r="NC20" s="82"/>
      <c r="ND20" s="82"/>
      <c r="NE20" s="82"/>
      <c r="NF20" s="82"/>
      <c r="NG20" s="82"/>
      <c r="NH20" s="82"/>
      <c r="NI20" s="82"/>
      <c r="NJ20" s="82"/>
      <c r="NK20" s="82"/>
      <c r="NL20" s="82"/>
      <c r="NM20" s="82"/>
      <c r="NN20" s="82"/>
      <c r="NO20" s="82"/>
      <c r="NP20" s="82"/>
      <c r="NQ20" s="82"/>
      <c r="NR20" s="82"/>
      <c r="NS20" s="82"/>
      <c r="NT20" s="82"/>
      <c r="NU20" s="82"/>
      <c r="NV20" s="82"/>
      <c r="NW20" s="82"/>
      <c r="NX20" s="82"/>
      <c r="NY20" s="82"/>
      <c r="NZ20" s="82"/>
      <c r="OA20" s="82"/>
      <c r="OB20" s="82"/>
      <c r="OC20" s="82"/>
      <c r="OD20" s="82"/>
      <c r="OE20" s="82"/>
    </row>
    <row r="21" spans="1:395" ht="24.6" customHeight="1">
      <c r="A21" s="95"/>
      <c r="B21" s="278"/>
      <c r="C21" s="320"/>
      <c r="D21" s="278"/>
      <c r="E21" s="318"/>
      <c r="F21" s="348" t="str">
        <f>'Leadership and culture'!C35</f>
        <v>1.3 Culture</v>
      </c>
      <c r="G21" s="348"/>
      <c r="H21" s="241">
        <f>'Workbook_Results Summary'!G9</f>
        <v>3</v>
      </c>
      <c r="I21" s="98"/>
      <c r="J21" s="98"/>
      <c r="K21" s="98"/>
      <c r="L21" s="98"/>
      <c r="M21" s="98"/>
      <c r="N21" s="98"/>
      <c r="O21" s="98"/>
      <c r="P21" s="98"/>
      <c r="Q21" s="98"/>
      <c r="R21" s="98"/>
      <c r="S21" s="98"/>
      <c r="T21" s="98"/>
      <c r="U21" s="98"/>
      <c r="V21" s="98"/>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c r="BZ21" s="82"/>
      <c r="CA21" s="82"/>
      <c r="CB21" s="82"/>
      <c r="CC21" s="82"/>
      <c r="CD21" s="82"/>
      <c r="CE21" s="82"/>
      <c r="CF21" s="82"/>
      <c r="CG21" s="82"/>
      <c r="CH21" s="82"/>
      <c r="CI21" s="82"/>
      <c r="CJ21" s="82"/>
      <c r="CK21" s="82"/>
      <c r="CL21" s="82"/>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82"/>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82"/>
      <c r="JY21" s="82"/>
      <c r="JZ21" s="82"/>
      <c r="KA21" s="82"/>
      <c r="KB21" s="82"/>
      <c r="KC21" s="82"/>
      <c r="KD21" s="82"/>
      <c r="KE21" s="82"/>
      <c r="KF21" s="82"/>
      <c r="KG21" s="82"/>
      <c r="KH21" s="82"/>
      <c r="KI21" s="82"/>
      <c r="KJ21" s="82"/>
      <c r="KK21" s="82"/>
      <c r="KL21" s="82"/>
      <c r="KM21" s="82"/>
      <c r="KN21" s="82"/>
      <c r="KO21" s="82"/>
      <c r="KP21" s="82"/>
      <c r="KQ21" s="82"/>
      <c r="KR21" s="82"/>
      <c r="KS21" s="82"/>
      <c r="KT21" s="82"/>
      <c r="KU21" s="82"/>
      <c r="KV21" s="82"/>
      <c r="KW21" s="82"/>
      <c r="KX21" s="82"/>
      <c r="KY21" s="82"/>
      <c r="KZ21" s="82"/>
      <c r="LA21" s="82"/>
      <c r="LB21" s="82"/>
      <c r="LC21" s="82"/>
      <c r="LD21" s="82"/>
      <c r="LE21" s="82"/>
      <c r="LF21" s="82"/>
      <c r="LG21" s="82"/>
      <c r="LH21" s="82"/>
      <c r="LI21" s="82"/>
      <c r="LJ21" s="82"/>
      <c r="LK21" s="82"/>
      <c r="LL21" s="82"/>
      <c r="LM21" s="82"/>
      <c r="LN21" s="82"/>
      <c r="LO21" s="82"/>
      <c r="LP21" s="82"/>
      <c r="LQ21" s="82"/>
      <c r="LR21" s="82"/>
      <c r="LS21" s="82"/>
      <c r="LT21" s="82"/>
      <c r="LU21" s="82"/>
      <c r="LV21" s="82"/>
      <c r="LW21" s="82"/>
      <c r="LX21" s="82"/>
      <c r="LY21" s="82"/>
      <c r="LZ21" s="82"/>
      <c r="MA21" s="82"/>
      <c r="MB21" s="82"/>
      <c r="MC21" s="82"/>
      <c r="MD21" s="82"/>
      <c r="ME21" s="82"/>
      <c r="MF21" s="82"/>
      <c r="MG21" s="82"/>
      <c r="MH21" s="82"/>
      <c r="MI21" s="82"/>
      <c r="MJ21" s="82"/>
      <c r="MK21" s="82"/>
      <c r="ML21" s="82"/>
      <c r="MM21" s="82"/>
      <c r="MN21" s="82"/>
      <c r="MO21" s="82"/>
      <c r="MP21" s="82"/>
      <c r="MQ21" s="82"/>
      <c r="MR21" s="82"/>
      <c r="MS21" s="82"/>
      <c r="MT21" s="82"/>
      <c r="MU21" s="82"/>
      <c r="MV21" s="82"/>
      <c r="MW21" s="82"/>
      <c r="MX21" s="82"/>
      <c r="MY21" s="82"/>
      <c r="MZ21" s="82"/>
      <c r="NA21" s="82"/>
      <c r="NB21" s="82"/>
      <c r="NC21" s="82"/>
      <c r="ND21" s="82"/>
      <c r="NE21" s="82"/>
      <c r="NF21" s="82"/>
      <c r="NG21" s="82"/>
      <c r="NH21" s="82"/>
      <c r="NI21" s="82"/>
      <c r="NJ21" s="82"/>
      <c r="NK21" s="82"/>
      <c r="NL21" s="82"/>
      <c r="NM21" s="82"/>
      <c r="NN21" s="82"/>
      <c r="NO21" s="82"/>
      <c r="NP21" s="82"/>
      <c r="NQ21" s="82"/>
      <c r="NR21" s="82"/>
      <c r="NS21" s="82"/>
      <c r="NT21" s="82"/>
      <c r="NU21" s="82"/>
      <c r="NV21" s="82"/>
      <c r="NW21" s="82"/>
      <c r="NX21" s="82"/>
      <c r="NY21" s="82"/>
      <c r="NZ21" s="82"/>
      <c r="OA21" s="82"/>
      <c r="OB21" s="82"/>
      <c r="OC21" s="82"/>
      <c r="OD21" s="82"/>
      <c r="OE21" s="82"/>
    </row>
    <row r="22" spans="1:395" ht="24.6" customHeight="1">
      <c r="A22" s="95"/>
      <c r="B22" s="278"/>
      <c r="C22" s="320"/>
      <c r="D22" s="278"/>
      <c r="E22" s="318"/>
      <c r="F22" s="106" t="str">
        <f>'Leadership and culture'!A47</f>
        <v>1.3a Systems thinking and human factors</v>
      </c>
      <c r="G22" s="69">
        <f>'Leadership and culture'!J47</f>
        <v>0</v>
      </c>
      <c r="H22" s="534"/>
      <c r="I22" s="98"/>
      <c r="J22" s="98"/>
      <c r="K22" s="98"/>
      <c r="L22" s="98"/>
      <c r="M22" s="98"/>
      <c r="N22" s="98"/>
      <c r="O22" s="98"/>
      <c r="P22" s="98"/>
      <c r="Q22" s="98"/>
      <c r="R22" s="98"/>
      <c r="S22" s="98"/>
      <c r="T22" s="98"/>
      <c r="U22" s="98"/>
      <c r="V22" s="98"/>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82"/>
      <c r="JY22" s="82"/>
      <c r="JZ22" s="82"/>
      <c r="KA22" s="82"/>
      <c r="KB22" s="82"/>
      <c r="KC22" s="82"/>
      <c r="KD22" s="82"/>
      <c r="KE22" s="82"/>
      <c r="KF22" s="82"/>
      <c r="KG22" s="82"/>
      <c r="KH22" s="82"/>
      <c r="KI22" s="82"/>
      <c r="KJ22" s="82"/>
      <c r="KK22" s="82"/>
      <c r="KL22" s="82"/>
      <c r="KM22" s="82"/>
      <c r="KN22" s="82"/>
      <c r="KO22" s="82"/>
      <c r="KP22" s="82"/>
      <c r="KQ22" s="82"/>
      <c r="KR22" s="82"/>
      <c r="KS22" s="82"/>
      <c r="KT22" s="82"/>
      <c r="KU22" s="82"/>
      <c r="KV22" s="82"/>
      <c r="KW22" s="82"/>
      <c r="KX22" s="82"/>
      <c r="KY22" s="82"/>
      <c r="KZ22" s="82"/>
      <c r="LA22" s="82"/>
      <c r="LB22" s="82"/>
      <c r="LC22" s="82"/>
      <c r="LD22" s="82"/>
      <c r="LE22" s="82"/>
      <c r="LF22" s="82"/>
      <c r="LG22" s="82"/>
      <c r="LH22" s="82"/>
      <c r="LI22" s="82"/>
      <c r="LJ22" s="82"/>
      <c r="LK22" s="82"/>
      <c r="LL22" s="82"/>
      <c r="LM22" s="82"/>
      <c r="LN22" s="82"/>
      <c r="LO22" s="82"/>
      <c r="LP22" s="82"/>
      <c r="LQ22" s="82"/>
      <c r="LR22" s="82"/>
      <c r="LS22" s="82"/>
      <c r="LT22" s="82"/>
      <c r="LU22" s="82"/>
      <c r="LV22" s="82"/>
      <c r="LW22" s="82"/>
      <c r="LX22" s="82"/>
      <c r="LY22" s="82"/>
      <c r="LZ22" s="82"/>
      <c r="MA22" s="82"/>
      <c r="MB22" s="82"/>
      <c r="MC22" s="82"/>
      <c r="MD22" s="82"/>
      <c r="ME22" s="82"/>
      <c r="MF22" s="82"/>
      <c r="MG22" s="82"/>
      <c r="MH22" s="82"/>
      <c r="MI22" s="82"/>
      <c r="MJ22" s="82"/>
      <c r="MK22" s="82"/>
      <c r="ML22" s="82"/>
      <c r="MM22" s="82"/>
      <c r="MN22" s="82"/>
      <c r="MO22" s="82"/>
      <c r="MP22" s="82"/>
      <c r="MQ22" s="82"/>
      <c r="MR22" s="82"/>
      <c r="MS22" s="82"/>
      <c r="MT22" s="82"/>
      <c r="MU22" s="82"/>
      <c r="MV22" s="82"/>
      <c r="MW22" s="82"/>
      <c r="MX22" s="82"/>
      <c r="MY22" s="82"/>
      <c r="MZ22" s="82"/>
      <c r="NA22" s="82"/>
      <c r="NB22" s="82"/>
      <c r="NC22" s="82"/>
      <c r="ND22" s="82"/>
      <c r="NE22" s="82"/>
      <c r="NF22" s="82"/>
      <c r="NG22" s="82"/>
      <c r="NH22" s="82"/>
      <c r="NI22" s="82"/>
      <c r="NJ22" s="82"/>
      <c r="NK22" s="82"/>
      <c r="NL22" s="82"/>
      <c r="NM22" s="82"/>
      <c r="NN22" s="82"/>
      <c r="NO22" s="82"/>
      <c r="NP22" s="82"/>
      <c r="NQ22" s="82"/>
      <c r="NR22" s="82"/>
      <c r="NS22" s="82"/>
      <c r="NT22" s="82"/>
      <c r="NU22" s="82"/>
      <c r="NV22" s="82"/>
      <c r="NW22" s="82"/>
      <c r="NX22" s="82"/>
      <c r="NY22" s="82"/>
      <c r="NZ22" s="82"/>
      <c r="OA22" s="82"/>
      <c r="OB22" s="82"/>
      <c r="OC22" s="82"/>
      <c r="OD22" s="82"/>
      <c r="OE22" s="82"/>
    </row>
    <row r="23" spans="1:395" ht="24.6" customHeight="1">
      <c r="A23" s="95"/>
      <c r="B23" s="278"/>
      <c r="C23" s="99"/>
      <c r="D23" s="278"/>
      <c r="E23" s="278"/>
      <c r="F23" s="106" t="str">
        <f>'Leadership and culture'!A48</f>
        <v>1.3b Organisational approach to continuous improvement</v>
      </c>
      <c r="G23" s="69">
        <f>'Leadership and culture'!J48</f>
        <v>0</v>
      </c>
      <c r="H23" s="535"/>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82"/>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82"/>
      <c r="JY23" s="82"/>
      <c r="JZ23" s="82"/>
      <c r="KA23" s="82"/>
      <c r="KB23" s="82"/>
      <c r="KC23" s="82"/>
      <c r="KD23" s="82"/>
      <c r="KE23" s="82"/>
      <c r="KF23" s="82"/>
      <c r="KG23" s="82"/>
      <c r="KH23" s="82"/>
      <c r="KI23" s="82"/>
      <c r="KJ23" s="82"/>
      <c r="KK23" s="82"/>
      <c r="KL23" s="82"/>
      <c r="KM23" s="82"/>
      <c r="KN23" s="82"/>
      <c r="KO23" s="82"/>
      <c r="KP23" s="82"/>
      <c r="KQ23" s="82"/>
      <c r="KR23" s="82"/>
      <c r="KS23" s="82"/>
      <c r="KT23" s="82"/>
      <c r="KU23" s="82"/>
      <c r="KV23" s="82"/>
      <c r="KW23" s="82"/>
      <c r="KX23" s="82"/>
      <c r="KY23" s="82"/>
      <c r="KZ23" s="82"/>
      <c r="LA23" s="82"/>
      <c r="LB23" s="82"/>
      <c r="LC23" s="82"/>
      <c r="LD23" s="82"/>
      <c r="LE23" s="82"/>
      <c r="LF23" s="82"/>
      <c r="LG23" s="82"/>
      <c r="LH23" s="82"/>
      <c r="LI23" s="82"/>
      <c r="LJ23" s="82"/>
      <c r="LK23" s="82"/>
      <c r="LL23" s="82"/>
      <c r="LM23" s="82"/>
      <c r="LN23" s="82"/>
      <c r="LO23" s="82"/>
      <c r="LP23" s="82"/>
      <c r="LQ23" s="82"/>
      <c r="LR23" s="82"/>
      <c r="LS23" s="82"/>
      <c r="LT23" s="82"/>
      <c r="LU23" s="82"/>
      <c r="LV23" s="82"/>
      <c r="LW23" s="82"/>
      <c r="LX23" s="82"/>
      <c r="LY23" s="82"/>
      <c r="LZ23" s="82"/>
      <c r="MA23" s="82"/>
      <c r="MB23" s="82"/>
      <c r="MC23" s="82"/>
      <c r="MD23" s="82"/>
      <c r="ME23" s="82"/>
      <c r="MF23" s="82"/>
      <c r="MG23" s="82"/>
      <c r="MH23" s="82"/>
      <c r="MI23" s="82"/>
      <c r="MJ23" s="82"/>
      <c r="MK23" s="82"/>
      <c r="ML23" s="82"/>
      <c r="MM23" s="82"/>
      <c r="MN23" s="82"/>
      <c r="MO23" s="82"/>
      <c r="MP23" s="82"/>
      <c r="MQ23" s="82"/>
      <c r="MR23" s="82"/>
      <c r="MS23" s="82"/>
      <c r="MT23" s="82"/>
      <c r="MU23" s="82"/>
      <c r="MV23" s="82"/>
      <c r="MW23" s="82"/>
      <c r="MX23" s="82"/>
      <c r="MY23" s="82"/>
      <c r="MZ23" s="82"/>
      <c r="NA23" s="82"/>
      <c r="NB23" s="82"/>
      <c r="NC23" s="82"/>
      <c r="ND23" s="82"/>
      <c r="NE23" s="82"/>
      <c r="NF23" s="82"/>
      <c r="NG23" s="82"/>
      <c r="NH23" s="82"/>
      <c r="NI23" s="82"/>
      <c r="NJ23" s="82"/>
      <c r="NK23" s="82"/>
      <c r="NL23" s="82"/>
      <c r="NM23" s="82"/>
      <c r="NN23" s="82"/>
      <c r="NO23" s="82"/>
      <c r="NP23" s="82"/>
      <c r="NQ23" s="82"/>
      <c r="NR23" s="82"/>
      <c r="NS23" s="82"/>
      <c r="NT23" s="82"/>
      <c r="NU23" s="82"/>
      <c r="NV23" s="82"/>
      <c r="NW23" s="82"/>
      <c r="NX23" s="82"/>
      <c r="NY23" s="82"/>
      <c r="NZ23" s="82"/>
      <c r="OA23" s="82"/>
      <c r="OB23" s="82"/>
      <c r="OC23" s="82"/>
      <c r="OD23" s="82"/>
      <c r="OE23" s="82"/>
    </row>
    <row r="24" spans="1:395" ht="24.6" customHeight="1">
      <c r="A24" s="95"/>
      <c r="B24" s="278"/>
      <c r="C24" s="99"/>
      <c r="D24" s="278"/>
      <c r="E24" s="278"/>
      <c r="F24" s="106" t="str">
        <f>'Leadership and culture'!A49</f>
        <v>1.3c Measurement and monitoring of safety culture</v>
      </c>
      <c r="G24" s="69">
        <f>'Leadership and culture'!J49</f>
        <v>0</v>
      </c>
      <c r="H24" s="536"/>
      <c r="I24" s="82"/>
      <c r="J24" s="82"/>
      <c r="K24" s="82"/>
    </row>
    <row r="25" spans="1:395" ht="24.6" customHeight="1">
      <c r="A25" s="95"/>
      <c r="B25" s="278"/>
      <c r="C25" s="99"/>
      <c r="D25" s="278"/>
      <c r="E25" s="278"/>
      <c r="F25" s="348" t="str">
        <f>'Leadership and culture'!C51</f>
        <v>1.4 Relationships</v>
      </c>
      <c r="G25" s="348"/>
      <c r="H25" s="241">
        <f>'Workbook_Results Summary'!G13</f>
        <v>3</v>
      </c>
      <c r="I25" s="82"/>
      <c r="J25" s="82"/>
      <c r="K25" s="82"/>
    </row>
    <row r="26" spans="1:395" ht="24.6" customHeight="1">
      <c r="A26" s="95"/>
      <c r="B26" s="278"/>
      <c r="C26" s="99"/>
      <c r="D26" s="278"/>
      <c r="E26" s="278"/>
      <c r="F26" s="106" t="str">
        <f>'Leadership and culture'!A63</f>
        <v>1.4a Communication and collaboration</v>
      </c>
      <c r="G26" s="212">
        <f>'Leadership and culture'!J63</f>
        <v>0</v>
      </c>
      <c r="H26" s="534"/>
      <c r="I26" s="82"/>
      <c r="J26" s="82"/>
      <c r="K26" s="82"/>
    </row>
    <row r="27" spans="1:395" ht="24.6" customHeight="1">
      <c r="A27" s="95"/>
      <c r="B27" s="278"/>
      <c r="C27" s="99"/>
      <c r="D27" s="278"/>
      <c r="E27" s="278"/>
      <c r="F27" s="106" t="str">
        <f>'Leadership and culture'!A64</f>
        <v>1.4b Leadership engagement</v>
      </c>
      <c r="G27" s="212">
        <f>'Leadership and culture'!J64</f>
        <v>0</v>
      </c>
      <c r="H27" s="535"/>
      <c r="I27" s="82"/>
      <c r="J27" s="82"/>
      <c r="K27" s="82"/>
    </row>
    <row r="28" spans="1:395" ht="24.6" customHeight="1">
      <c r="A28" s="95"/>
      <c r="B28" s="278"/>
      <c r="C28" s="99"/>
      <c r="D28" s="278"/>
      <c r="E28" s="278"/>
      <c r="F28" s="106" t="str">
        <f>'Leadership and culture'!A65</f>
        <v>1.4c Collaborating with health system partners 
(if applicable)</v>
      </c>
      <c r="G28" s="212">
        <f>'Leadership and culture'!J65</f>
        <v>0</v>
      </c>
      <c r="H28" s="536"/>
      <c r="I28" s="82"/>
      <c r="J28" s="82"/>
      <c r="K28" s="82"/>
    </row>
    <row r="29" spans="1:395" s="18" customFormat="1" ht="24" customHeight="1">
      <c r="A29" s="100"/>
      <c r="B29" s="317"/>
      <c r="C29" s="317"/>
      <c r="D29" s="281"/>
      <c r="E29" s="317"/>
      <c r="F29" s="282"/>
      <c r="G29" s="321"/>
      <c r="H29" s="70"/>
      <c r="I29" s="101"/>
      <c r="J29" s="101"/>
      <c r="K29" s="101"/>
    </row>
    <row r="30" spans="1:395" s="18" customFormat="1" ht="24" customHeight="1">
      <c r="A30" s="100"/>
      <c r="B30" s="317"/>
      <c r="C30" s="317"/>
      <c r="D30" s="281"/>
      <c r="E30" s="317"/>
      <c r="F30" s="426" t="s">
        <v>147</v>
      </c>
      <c r="G30" s="427" t="e">
        <f>'Workbook_Results Summary'!E3</f>
        <v>#DIV/0!</v>
      </c>
      <c r="H30" s="419" t="e">
        <f>_xlfn.TEXTAFTER(LOOKUP(ROUND(G30,1),{1,2,3,4,5},Workbook_Lists!$H$2:$H$6), " ",-1)</f>
        <v>#DIV/0!</v>
      </c>
      <c r="I30"/>
      <c r="J30"/>
      <c r="K30"/>
      <c r="L30"/>
      <c r="M30"/>
      <c r="N30"/>
      <c r="O30"/>
    </row>
    <row r="31" spans="1:395" s="15" customFormat="1" ht="15.6" thickBot="1">
      <c r="A31" s="242"/>
      <c r="B31" s="108"/>
      <c r="C31" s="108"/>
      <c r="D31" s="109"/>
      <c r="E31" s="108"/>
      <c r="F31" s="108"/>
      <c r="G31" s="108"/>
      <c r="H31" s="110"/>
      <c r="I31"/>
      <c r="J31"/>
      <c r="K31"/>
      <c r="L31"/>
      <c r="M31"/>
      <c r="N31"/>
      <c r="O31"/>
    </row>
    <row r="32" spans="1:395" s="15" customFormat="1" ht="15.6" thickBot="1">
      <c r="A32" s="102"/>
      <c r="B32" s="104"/>
      <c r="C32" s="104"/>
      <c r="D32" s="99"/>
      <c r="E32" s="104"/>
      <c r="F32" s="104"/>
      <c r="G32" s="104"/>
      <c r="H32" s="104"/>
      <c r="I32"/>
      <c r="J32"/>
      <c r="K32"/>
      <c r="L32"/>
      <c r="M32"/>
      <c r="N32"/>
      <c r="O32"/>
      <c r="P32" s="104"/>
      <c r="Q32" s="104"/>
    </row>
    <row r="33" spans="1:17" s="15" customFormat="1" ht="31.2" customHeight="1" thickBot="1">
      <c r="A33" s="566" t="s">
        <v>8</v>
      </c>
      <c r="B33" s="567"/>
      <c r="C33" s="567"/>
      <c r="D33" s="567"/>
      <c r="E33" s="567"/>
      <c r="F33" s="567"/>
      <c r="G33" s="567"/>
      <c r="H33" s="568"/>
      <c r="I33" s="330" t="s">
        <v>5</v>
      </c>
      <c r="J33"/>
      <c r="K33"/>
      <c r="L33"/>
      <c r="M33"/>
      <c r="N33"/>
      <c r="O33"/>
      <c r="P33" s="104"/>
      <c r="Q33" s="104"/>
    </row>
    <row r="34" spans="1:17" s="15" customFormat="1" ht="19.8" customHeight="1" thickBot="1">
      <c r="A34" s="291"/>
      <c r="B34"/>
      <c r="C34"/>
      <c r="D34"/>
      <c r="E34"/>
      <c r="F34"/>
      <c r="G34"/>
      <c r="H34" s="292"/>
      <c r="I34" s="336" t="s">
        <v>724</v>
      </c>
      <c r="J34"/>
      <c r="K34"/>
      <c r="L34"/>
      <c r="M34"/>
      <c r="N34"/>
      <c r="O34"/>
      <c r="P34" s="104"/>
      <c r="Q34" s="104"/>
    </row>
    <row r="35" spans="1:17" s="15" customFormat="1" ht="19.8" customHeight="1" thickBot="1">
      <c r="A35" s="291"/>
      <c r="B35"/>
      <c r="C35"/>
      <c r="D35"/>
      <c r="E35"/>
      <c r="F35" s="287"/>
      <c r="G35" s="58" t="s">
        <v>15</v>
      </c>
      <c r="H35" s="240" t="s">
        <v>18</v>
      </c>
      <c r="I35" s="332" t="s">
        <v>726</v>
      </c>
      <c r="J35"/>
      <c r="K35"/>
      <c r="L35"/>
      <c r="M35"/>
      <c r="N35"/>
      <c r="O35"/>
      <c r="P35" s="104"/>
      <c r="Q35" s="104"/>
    </row>
    <row r="36" spans="1:17" s="15" customFormat="1" ht="19.8" customHeight="1">
      <c r="A36" s="291"/>
      <c r="B36"/>
      <c r="C36"/>
      <c r="D36"/>
      <c r="E36"/>
      <c r="F36" s="348" t="str">
        <f>'Partnering with consumers'!C2</f>
        <v>2.1 Organisational approach to partnering</v>
      </c>
      <c r="G36" s="348"/>
      <c r="H36" s="241">
        <f>'Workbook_Results Summary'!G15</f>
        <v>3</v>
      </c>
      <c r="I36"/>
      <c r="J36"/>
      <c r="K36"/>
      <c r="L36"/>
      <c r="M36"/>
      <c r="N36"/>
      <c r="O36"/>
      <c r="P36" s="104"/>
      <c r="Q36" s="104"/>
    </row>
    <row r="37" spans="1:17" s="15" customFormat="1" ht="19.8" customHeight="1">
      <c r="A37" s="291"/>
      <c r="B37"/>
      <c r="C37"/>
      <c r="D37"/>
      <c r="E37"/>
      <c r="F37" s="285" t="str">
        <f>'Partnering with consumers'!A14</f>
        <v>2.1a Partnering in healthcare framework</v>
      </c>
      <c r="G37" s="69">
        <f>'Partnering with consumers'!J14</f>
        <v>0</v>
      </c>
      <c r="H37" s="534"/>
      <c r="I37"/>
      <c r="J37"/>
      <c r="K37"/>
      <c r="L37"/>
      <c r="M37"/>
      <c r="N37"/>
      <c r="O37"/>
      <c r="P37" s="104"/>
      <c r="Q37" s="104"/>
    </row>
    <row r="38" spans="1:17" s="15" customFormat="1" ht="19.8" customHeight="1">
      <c r="A38" s="291"/>
      <c r="B38"/>
      <c r="C38"/>
      <c r="D38"/>
      <c r="E38"/>
      <c r="F38" s="285" t="str">
        <f>'Partnering with consumers'!A15</f>
        <v>2.1b Partnering with consumers capability</v>
      </c>
      <c r="G38" s="69">
        <f>'Partnering with consumers'!J15</f>
        <v>0</v>
      </c>
      <c r="H38" s="536"/>
      <c r="I38"/>
      <c r="J38"/>
      <c r="K38"/>
      <c r="L38"/>
      <c r="M38"/>
      <c r="N38"/>
      <c r="O38"/>
      <c r="P38" s="104"/>
      <c r="Q38" s="104"/>
    </row>
    <row r="39" spans="1:17" s="15" customFormat="1" ht="19.8" customHeight="1">
      <c r="A39" s="291"/>
      <c r="B39"/>
      <c r="C39"/>
      <c r="D39"/>
      <c r="E39"/>
      <c r="F39" s="348" t="str">
        <f>'Partnering with consumers'!C17</f>
        <v>2.2 Working together</v>
      </c>
      <c r="G39" s="348"/>
      <c r="H39" s="241">
        <f>'Workbook_Results Summary'!G17</f>
        <v>3</v>
      </c>
      <c r="I39"/>
      <c r="J39"/>
      <c r="K39"/>
      <c r="L39" s="104"/>
      <c r="M39" s="104"/>
      <c r="N39" s="104"/>
      <c r="O39" s="104"/>
      <c r="P39" s="104"/>
      <c r="Q39" s="104"/>
    </row>
    <row r="40" spans="1:17" s="15" customFormat="1" ht="19.8" customHeight="1">
      <c r="A40" s="291"/>
      <c r="B40"/>
      <c r="C40"/>
      <c r="D40"/>
      <c r="E40"/>
      <c r="F40" s="284" t="str">
        <f>'Partnering with consumers'!A29</f>
        <v xml:space="preserve">2.2a Partnering with consumers in care </v>
      </c>
      <c r="G40" s="213">
        <f>'Partnering with consumers'!J29</f>
        <v>0</v>
      </c>
      <c r="H40" s="534"/>
      <c r="I40"/>
      <c r="J40"/>
      <c r="K40"/>
      <c r="L40" s="104"/>
      <c r="M40" s="104"/>
      <c r="N40" s="104"/>
      <c r="O40" s="104"/>
      <c r="P40" s="104"/>
      <c r="Q40" s="104"/>
    </row>
    <row r="41" spans="1:17" s="15" customFormat="1" ht="19.8" customHeight="1">
      <c r="A41" s="291"/>
      <c r="B41"/>
      <c r="C41"/>
      <c r="D41"/>
      <c r="E41"/>
      <c r="F41" s="284" t="str">
        <f>'Partnering with consumers'!A30</f>
        <v xml:space="preserve">2.2b Partnering at all levels </v>
      </c>
      <c r="G41" s="213">
        <f>'Partnering with consumers'!J30</f>
        <v>0</v>
      </c>
      <c r="H41" s="535"/>
      <c r="I41"/>
      <c r="J41"/>
      <c r="K41"/>
      <c r="L41" s="104"/>
      <c r="M41" s="104"/>
      <c r="N41" s="104"/>
      <c r="O41" s="104"/>
      <c r="P41" s="104"/>
      <c r="Q41" s="104"/>
    </row>
    <row r="42" spans="1:17" s="15" customFormat="1" ht="19.8" customHeight="1">
      <c r="A42" s="291"/>
      <c r="B42"/>
      <c r="C42"/>
      <c r="D42"/>
      <c r="E42"/>
      <c r="F42" s="284" t="str">
        <f>'Partnering with consumers'!A31</f>
        <v xml:space="preserve">2.2c Consumer recruitment and onboarding </v>
      </c>
      <c r="G42" s="213">
        <f>'Partnering with consumers'!J31</f>
        <v>0</v>
      </c>
      <c r="H42" s="535"/>
      <c r="I42"/>
      <c r="J42"/>
      <c r="K42"/>
      <c r="L42" s="104"/>
      <c r="M42" s="104"/>
      <c r="N42" s="104"/>
      <c r="O42" s="104"/>
      <c r="P42" s="104"/>
      <c r="Q42" s="104"/>
    </row>
    <row r="43" spans="1:17" s="15" customFormat="1" ht="19.8" customHeight="1">
      <c r="A43" s="291"/>
      <c r="B43"/>
      <c r="C43"/>
      <c r="D43"/>
      <c r="E43"/>
      <c r="F43" s="284" t="str">
        <f>'Partnering with consumers'!A32</f>
        <v xml:space="preserve">2.2d Equity and inclusion of consumer representatives </v>
      </c>
      <c r="G43" s="213">
        <f>'Partnering with consumers'!J32</f>
        <v>0</v>
      </c>
      <c r="H43" s="536"/>
      <c r="I43"/>
      <c r="J43"/>
      <c r="K43"/>
      <c r="L43" s="104"/>
      <c r="M43" s="104"/>
      <c r="N43" s="104"/>
      <c r="O43" s="104"/>
      <c r="P43" s="104"/>
      <c r="Q43" s="104"/>
    </row>
    <row r="44" spans="1:17" s="15" customFormat="1" ht="19.8" customHeight="1">
      <c r="A44" s="291"/>
      <c r="B44"/>
      <c r="C44"/>
      <c r="D44"/>
      <c r="E44"/>
      <c r="F44" s="348" t="str">
        <f>'Partnering with consumers'!C34</f>
        <v>2.3 Communication</v>
      </c>
      <c r="G44" s="348"/>
      <c r="H44" s="241">
        <f>'Workbook_Results Summary'!G21</f>
        <v>3</v>
      </c>
      <c r="I44"/>
      <c r="J44"/>
      <c r="K44"/>
      <c r="L44" s="104"/>
      <c r="M44" s="104"/>
      <c r="N44" s="104"/>
      <c r="O44" s="104"/>
      <c r="P44" s="104"/>
      <c r="Q44" s="104"/>
    </row>
    <row r="45" spans="1:17" s="15" customFormat="1" ht="19.8" customHeight="1">
      <c r="A45" s="291"/>
      <c r="B45"/>
      <c r="C45"/>
      <c r="D45"/>
      <c r="E45"/>
      <c r="F45" s="284" t="str">
        <f>'Partnering with consumers'!A46</f>
        <v xml:space="preserve">2.3a Health literacy and health system literacy </v>
      </c>
      <c r="G45" s="213">
        <f>'Partnering with consumers'!J46</f>
        <v>0</v>
      </c>
      <c r="H45" s="534"/>
      <c r="I45"/>
      <c r="J45"/>
      <c r="K45"/>
      <c r="L45" s="104"/>
      <c r="M45" s="104"/>
      <c r="N45" s="104"/>
      <c r="O45" s="104"/>
      <c r="P45" s="104"/>
      <c r="Q45" s="104"/>
    </row>
    <row r="46" spans="1:17" s="15" customFormat="1" ht="19.8" customHeight="1">
      <c r="A46" s="291"/>
      <c r="B46"/>
      <c r="C46"/>
      <c r="D46"/>
      <c r="E46"/>
      <c r="F46" s="284" t="str">
        <f>'Partnering with consumers'!A47</f>
        <v xml:space="preserve">2.3b Communication methods </v>
      </c>
      <c r="G46" s="213">
        <f>'Partnering with consumers'!J47</f>
        <v>0</v>
      </c>
      <c r="H46" s="535"/>
      <c r="I46"/>
      <c r="J46"/>
      <c r="K46"/>
      <c r="L46" s="104"/>
      <c r="M46" s="104"/>
      <c r="N46" s="104"/>
      <c r="O46" s="104"/>
      <c r="P46" s="104"/>
      <c r="Q46" s="104"/>
    </row>
    <row r="47" spans="1:17" s="13" customFormat="1" ht="19.8" customHeight="1">
      <c r="A47" s="291"/>
      <c r="B47"/>
      <c r="C47"/>
      <c r="D47"/>
      <c r="E47"/>
      <c r="F47" s="284" t="str">
        <f>'Partnering with consumers'!A48</f>
        <v>2.3c Interpreters</v>
      </c>
      <c r="G47" s="213">
        <f>'Partnering with consumers'!J48</f>
        <v>0</v>
      </c>
      <c r="H47" s="535"/>
      <c r="I47"/>
      <c r="J47"/>
      <c r="K47"/>
      <c r="L47" s="268"/>
      <c r="M47" s="268"/>
      <c r="N47" s="268"/>
      <c r="O47" s="268"/>
      <c r="P47" s="268"/>
      <c r="Q47" s="268"/>
    </row>
    <row r="48" spans="1:17" ht="19.8" customHeight="1">
      <c r="A48" s="291"/>
      <c r="B48"/>
      <c r="C48"/>
      <c r="D48"/>
      <c r="E48"/>
      <c r="F48" s="284" t="str">
        <f>'Partnering with consumers'!A49</f>
        <v>2.3d Consumers role in workforce training and resource development</v>
      </c>
      <c r="G48" s="213">
        <f>'Partnering with consumers'!J49</f>
        <v>0</v>
      </c>
      <c r="H48" s="536"/>
      <c r="I48"/>
      <c r="J48"/>
      <c r="K48"/>
      <c r="L48" s="82"/>
      <c r="M48" s="82"/>
      <c r="N48" s="82"/>
      <c r="O48" s="82"/>
      <c r="P48" s="82"/>
      <c r="Q48" s="82"/>
    </row>
    <row r="49" spans="1:17" ht="19.8" customHeight="1">
      <c r="A49" s="291"/>
      <c r="B49"/>
      <c r="C49"/>
      <c r="D49"/>
      <c r="E49"/>
      <c r="F49" s="348" t="str">
        <f>'Partnering with consumers'!C51</f>
        <v xml:space="preserve">2.4 Consumer experience </v>
      </c>
      <c r="G49" s="348"/>
      <c r="H49" s="241">
        <f>'Workbook_Results Summary'!G25</f>
        <v>3</v>
      </c>
      <c r="I49"/>
      <c r="J49"/>
      <c r="K49"/>
      <c r="L49" s="82"/>
      <c r="M49" s="82"/>
      <c r="N49" s="82"/>
      <c r="O49" s="82"/>
      <c r="P49" s="82"/>
      <c r="Q49" s="82"/>
    </row>
    <row r="50" spans="1:17" ht="19.8" customHeight="1">
      <c r="A50" s="291"/>
      <c r="B50"/>
      <c r="C50"/>
      <c r="D50"/>
      <c r="E50"/>
      <c r="F50" s="284" t="str">
        <f>'Partnering with consumers'!A63</f>
        <v xml:space="preserve">2.4a Consumer feedback and complaints system   </v>
      </c>
      <c r="G50" s="213">
        <f>'Partnering with consumers'!J63</f>
        <v>0</v>
      </c>
      <c r="H50" s="534"/>
      <c r="I50"/>
      <c r="J50"/>
      <c r="K50"/>
      <c r="L50" s="82"/>
      <c r="M50" s="82"/>
      <c r="N50" s="82"/>
      <c r="O50" s="82"/>
      <c r="P50" s="82"/>
      <c r="Q50" s="82"/>
    </row>
    <row r="51" spans="1:17" ht="19.8" customHeight="1">
      <c r="A51" s="291"/>
      <c r="B51"/>
      <c r="C51"/>
      <c r="D51"/>
      <c r="E51"/>
      <c r="F51" s="284" t="str">
        <f>'Partnering with consumers'!A64</f>
        <v xml:space="preserve">2.4b Feedback and complaints mechanisms and processes </v>
      </c>
      <c r="G51" s="213">
        <f>'Partnering with consumers'!J64</f>
        <v>0</v>
      </c>
      <c r="H51" s="535"/>
      <c r="I51"/>
      <c r="J51"/>
      <c r="K51"/>
      <c r="L51" s="82"/>
      <c r="M51" s="82"/>
      <c r="N51" s="82"/>
      <c r="O51" s="82"/>
      <c r="P51" s="82"/>
      <c r="Q51" s="82"/>
    </row>
    <row r="52" spans="1:17" ht="19.8" customHeight="1">
      <c r="A52" s="291"/>
      <c r="B52"/>
      <c r="C52"/>
      <c r="D52"/>
      <c r="E52"/>
      <c r="F52" s="284" t="str">
        <f>'Partnering with consumers'!A65</f>
        <v>2.4c Consumer feedback data</v>
      </c>
      <c r="G52" s="213">
        <f>'Partnering with consumers'!J65</f>
        <v>0</v>
      </c>
      <c r="H52" s="536"/>
      <c r="I52"/>
      <c r="J52"/>
      <c r="K52"/>
      <c r="L52" s="82"/>
      <c r="M52" s="82"/>
      <c r="N52" s="82"/>
      <c r="O52" s="82"/>
      <c r="P52" s="82"/>
      <c r="Q52" s="82"/>
    </row>
    <row r="53" spans="1:17" ht="19.8" customHeight="1">
      <c r="A53" s="291"/>
      <c r="B53"/>
      <c r="C53"/>
      <c r="D53"/>
      <c r="E53"/>
      <c r="F53" s="293"/>
      <c r="G53" s="293"/>
      <c r="H53" s="103"/>
      <c r="I53"/>
      <c r="J53"/>
      <c r="K53"/>
      <c r="L53" s="82"/>
      <c r="M53" s="82"/>
      <c r="N53" s="82"/>
      <c r="O53" s="82"/>
      <c r="P53" s="82"/>
      <c r="Q53" s="82"/>
    </row>
    <row r="54" spans="1:17" ht="19.8" customHeight="1">
      <c r="A54" s="291"/>
      <c r="B54"/>
      <c r="C54"/>
      <c r="D54"/>
      <c r="E54"/>
      <c r="F54" s="418" t="s">
        <v>147</v>
      </c>
      <c r="G54" s="420" t="e">
        <f>'Workbook_Results Summary'!E16</f>
        <v>#DIV/0!</v>
      </c>
      <c r="H54" s="419" t="e">
        <f>_xlfn.TEXTAFTER(LOOKUP(ROUND(G54,1),{1,2,3,4,5},Workbook_Lists!$H$2:$H$6), " ",-1)</f>
        <v>#DIV/0!</v>
      </c>
      <c r="I54"/>
      <c r="J54"/>
      <c r="K54"/>
      <c r="L54" s="82"/>
      <c r="M54" s="82"/>
      <c r="N54" s="82"/>
      <c r="O54" s="82"/>
      <c r="P54" s="82"/>
      <c r="Q54" s="82"/>
    </row>
    <row r="55" spans="1:17" ht="19.8" customHeight="1" thickBot="1">
      <c r="A55" s="294"/>
      <c r="B55" s="295"/>
      <c r="C55" s="295"/>
      <c r="D55" s="295"/>
      <c r="E55" s="295"/>
      <c r="F55" s="295"/>
      <c r="G55" s="295"/>
      <c r="H55" s="296"/>
      <c r="I55"/>
      <c r="J55"/>
      <c r="K55"/>
      <c r="L55" s="82"/>
      <c r="M55" s="82"/>
      <c r="N55" s="82"/>
      <c r="O55" s="82"/>
      <c r="P55" s="82"/>
      <c r="Q55" s="82"/>
    </row>
    <row r="56" spans="1:17" ht="13.8" thickBot="1">
      <c r="A56"/>
      <c r="B56"/>
      <c r="C56"/>
      <c r="D56"/>
      <c r="E56"/>
      <c r="F56"/>
      <c r="G56"/>
      <c r="H56"/>
      <c r="I56"/>
      <c r="J56"/>
      <c r="K56"/>
    </row>
    <row r="57" spans="1:17" ht="31.2" customHeight="1" thickBot="1">
      <c r="A57" s="553" t="s">
        <v>9</v>
      </c>
      <c r="B57" s="554"/>
      <c r="C57" s="554"/>
      <c r="D57" s="554"/>
      <c r="E57" s="554"/>
      <c r="F57" s="554"/>
      <c r="G57" s="554"/>
      <c r="H57" s="555"/>
      <c r="I57" s="330" t="s">
        <v>5</v>
      </c>
      <c r="J57"/>
      <c r="K57"/>
    </row>
    <row r="58" spans="1:17" ht="16.2" thickBot="1">
      <c r="A58" s="291"/>
      <c r="B58"/>
      <c r="C58"/>
      <c r="D58"/>
      <c r="E58"/>
      <c r="F58"/>
      <c r="G58"/>
      <c r="H58" s="292"/>
      <c r="I58" s="336" t="s">
        <v>724</v>
      </c>
      <c r="J58"/>
      <c r="K58"/>
    </row>
    <row r="59" spans="1:17" ht="26.4" customHeight="1" thickBot="1">
      <c r="A59" s="291"/>
      <c r="B59"/>
      <c r="C59"/>
      <c r="D59"/>
      <c r="E59"/>
      <c r="F59" s="287"/>
      <c r="G59" s="58" t="s">
        <v>15</v>
      </c>
      <c r="H59" s="240" t="s">
        <v>18</v>
      </c>
      <c r="I59" s="333" t="s">
        <v>727</v>
      </c>
      <c r="J59"/>
      <c r="K59"/>
    </row>
    <row r="60" spans="1:17" ht="26.4" customHeight="1">
      <c r="A60" s="291"/>
      <c r="B60"/>
      <c r="C60"/>
      <c r="D60"/>
      <c r="E60"/>
      <c r="F60" s="348" t="str">
        <f>' Workforce '!C2</f>
        <v>3.1 Workforce strategy</v>
      </c>
      <c r="G60" s="348"/>
      <c r="H60" s="325">
        <f>'Workbook_Results Summary'!G28</f>
        <v>3</v>
      </c>
      <c r="I60"/>
      <c r="J60"/>
      <c r="K60"/>
    </row>
    <row r="61" spans="1:17" ht="26.4" customHeight="1">
      <c r="A61" s="291"/>
      <c r="B61"/>
      <c r="C61"/>
      <c r="D61"/>
      <c r="E61"/>
      <c r="F61" s="284" t="str">
        <f>' Workforce '!A14</f>
        <v>3.1a Workforce planning</v>
      </c>
      <c r="G61" s="69">
        <f>' Workforce '!J14</f>
        <v>0</v>
      </c>
      <c r="H61" s="547"/>
      <c r="I61"/>
      <c r="J61"/>
      <c r="K61"/>
    </row>
    <row r="62" spans="1:17" ht="26.4" customHeight="1">
      <c r="A62" s="291"/>
      <c r="B62"/>
      <c r="C62"/>
      <c r="D62"/>
      <c r="E62"/>
      <c r="F62" s="284" t="str">
        <f>' Workforce '!A15</f>
        <v>3.1b Resourcing</v>
      </c>
      <c r="G62" s="69">
        <f>' Workforce '!J15</f>
        <v>0</v>
      </c>
      <c r="H62" s="548"/>
      <c r="I62"/>
      <c r="J62"/>
      <c r="K62"/>
    </row>
    <row r="63" spans="1:17" ht="26.4" customHeight="1">
      <c r="A63" s="291"/>
      <c r="B63"/>
      <c r="C63"/>
      <c r="D63"/>
      <c r="E63"/>
      <c r="F63" s="284" t="str">
        <f>' Workforce '!A16</f>
        <v>3.1c Succession planning and pathways</v>
      </c>
      <c r="G63" s="69">
        <f>' Workforce '!J16</f>
        <v>0</v>
      </c>
      <c r="H63" s="548"/>
      <c r="I63"/>
      <c r="J63"/>
      <c r="K63"/>
    </row>
    <row r="64" spans="1:17" ht="26.4" customHeight="1">
      <c r="A64" s="291"/>
      <c r="B64"/>
      <c r="C64"/>
      <c r="D64"/>
      <c r="E64"/>
      <c r="F64" s="284" t="str">
        <f>' Workforce '!A17</f>
        <v>3.1d Diversity, equity and inclusion</v>
      </c>
      <c r="G64" s="69">
        <f>' Workforce '!J17</f>
        <v>0</v>
      </c>
      <c r="H64" s="549"/>
      <c r="I64"/>
      <c r="J64"/>
      <c r="K64"/>
    </row>
    <row r="65" spans="1:17" ht="26.4" customHeight="1">
      <c r="A65" s="291"/>
      <c r="B65"/>
      <c r="C65"/>
      <c r="D65"/>
      <c r="E65"/>
      <c r="F65" s="348" t="str">
        <f>' Workforce '!C19</f>
        <v>3.2 Capability, performance and development</v>
      </c>
      <c r="G65" s="348"/>
      <c r="H65" s="241">
        <f>'Workbook_Results Summary'!G32</f>
        <v>3</v>
      </c>
      <c r="I65"/>
      <c r="J65"/>
      <c r="K65"/>
    </row>
    <row r="66" spans="1:17" ht="26.4" customHeight="1">
      <c r="A66" s="291"/>
      <c r="B66"/>
      <c r="C66"/>
      <c r="D66"/>
      <c r="E66"/>
      <c r="F66" s="284" t="str">
        <f>' Workforce '!A31</f>
        <v>3.2a Capability &amp; competency</v>
      </c>
      <c r="G66" s="213">
        <f>' Workforce '!J31</f>
        <v>0</v>
      </c>
      <c r="H66" s="534"/>
      <c r="I66"/>
      <c r="J66"/>
      <c r="K66"/>
    </row>
    <row r="67" spans="1:17" ht="26.4" customHeight="1">
      <c r="A67" s="291"/>
      <c r="B67"/>
      <c r="C67"/>
      <c r="D67"/>
      <c r="E67"/>
      <c r="F67" s="284" t="str">
        <f>' Workforce '!A32</f>
        <v>3.2b Capability development</v>
      </c>
      <c r="G67" s="213">
        <f>' Workforce '!J32</f>
        <v>0</v>
      </c>
      <c r="H67" s="535"/>
      <c r="I67"/>
      <c r="J67"/>
      <c r="K67"/>
    </row>
    <row r="68" spans="1:17" ht="26.4" customHeight="1">
      <c r="A68" s="291"/>
      <c r="B68"/>
      <c r="C68"/>
      <c r="D68"/>
      <c r="E68"/>
      <c r="F68" s="284" t="str">
        <f>' Workforce '!A33</f>
        <v xml:space="preserve">3.2c Performance management </v>
      </c>
      <c r="G68" s="213">
        <f>' Workforce '!J33</f>
        <v>0</v>
      </c>
      <c r="H68" s="536"/>
      <c r="I68"/>
      <c r="J68"/>
      <c r="K68"/>
    </row>
    <row r="69" spans="1:17" ht="26.4" customHeight="1">
      <c r="A69" s="291"/>
      <c r="B69"/>
      <c r="C69"/>
      <c r="D69"/>
      <c r="E69"/>
      <c r="F69" s="348" t="str">
        <f>' Workforce '!C35</f>
        <v>3.3 Workforce experience</v>
      </c>
      <c r="G69" s="348"/>
      <c r="H69" s="241">
        <f>'Workbook_Results Summary'!G35</f>
        <v>3</v>
      </c>
      <c r="I69"/>
      <c r="J69"/>
      <c r="K69"/>
    </row>
    <row r="70" spans="1:17" ht="26.4" customHeight="1">
      <c r="A70" s="291"/>
      <c r="B70"/>
      <c r="C70"/>
      <c r="D70"/>
      <c r="E70"/>
      <c r="F70" s="284" t="str">
        <f>' Workforce '!A47</f>
        <v>3.3a Workforce feedback and complaints</v>
      </c>
      <c r="G70" s="213">
        <f>' Workforce '!J47</f>
        <v>0</v>
      </c>
      <c r="H70" s="534"/>
      <c r="I70"/>
      <c r="J70"/>
      <c r="K70"/>
    </row>
    <row r="71" spans="1:17" ht="26.4" customHeight="1">
      <c r="A71" s="291"/>
      <c r="B71"/>
      <c r="C71"/>
      <c r="D71"/>
      <c r="E71"/>
      <c r="F71" s="284" t="str">
        <f>' Workforce '!A48</f>
        <v>3.3b Employee wellbeing, engagement and job satisfaction</v>
      </c>
      <c r="G71" s="213">
        <f>' Workforce '!J48</f>
        <v>0</v>
      </c>
      <c r="H71" s="535"/>
      <c r="I71"/>
      <c r="J71"/>
      <c r="K71"/>
    </row>
    <row r="72" spans="1:17" ht="26.4" customHeight="1">
      <c r="A72" s="291"/>
      <c r="B72"/>
      <c r="C72"/>
      <c r="D72"/>
      <c r="E72"/>
      <c r="F72" s="284" t="str">
        <f>' Workforce '!A49</f>
        <v>3.3c Occupational Violence and Aggression (OVA)</v>
      </c>
      <c r="G72" s="213">
        <f>' Workforce '!J49</f>
        <v>0</v>
      </c>
      <c r="H72" s="536"/>
      <c r="I72"/>
      <c r="J72"/>
      <c r="K72"/>
    </row>
    <row r="73" spans="1:17" ht="26.4" customHeight="1">
      <c r="A73" s="291"/>
      <c r="B73"/>
      <c r="C73"/>
      <c r="D73"/>
      <c r="E73"/>
      <c r="F73" s="283"/>
      <c r="G73" s="297"/>
      <c r="H73" s="113"/>
      <c r="I73"/>
      <c r="J73"/>
      <c r="K73"/>
    </row>
    <row r="74" spans="1:17" ht="26.4" customHeight="1">
      <c r="A74" s="291"/>
      <c r="B74"/>
      <c r="C74"/>
      <c r="D74"/>
      <c r="E74"/>
      <c r="F74" s="288" t="s">
        <v>147</v>
      </c>
      <c r="G74" s="346" t="e">
        <f>'Workbook_Results Summary'!E29</f>
        <v>#DIV/0!</v>
      </c>
      <c r="H74" s="345" t="e">
        <f>_xlfn.TEXTAFTER(LOOKUP(ROUND(G74,1),{1,2,3,4,5},Workbook_Lists!$H$2:$H$6), " ",-1)</f>
        <v>#DIV/0!</v>
      </c>
      <c r="I74"/>
      <c r="J74"/>
      <c r="K74"/>
    </row>
    <row r="75" spans="1:17" ht="13.8" thickBot="1">
      <c r="A75" s="294"/>
      <c r="B75" s="295"/>
      <c r="C75" s="295"/>
      <c r="D75" s="295"/>
      <c r="E75" s="295"/>
      <c r="F75" s="295"/>
      <c r="G75" s="295"/>
      <c r="H75" s="296"/>
      <c r="I75"/>
      <c r="J75"/>
      <c r="K75"/>
    </row>
    <row r="76" spans="1:17" ht="13.8" thickBot="1">
      <c r="A76"/>
      <c r="B76"/>
      <c r="C76"/>
      <c r="D76"/>
      <c r="E76"/>
      <c r="F76"/>
      <c r="G76"/>
      <c r="H76"/>
      <c r="I76"/>
      <c r="J76"/>
      <c r="K76"/>
      <c r="L76"/>
      <c r="M76"/>
      <c r="N76"/>
      <c r="O76"/>
      <c r="P76"/>
      <c r="Q76"/>
    </row>
    <row r="77" spans="1:17" ht="31.2" customHeight="1" thickBot="1">
      <c r="A77" s="556" t="s">
        <v>10</v>
      </c>
      <c r="B77" s="557"/>
      <c r="C77" s="557"/>
      <c r="D77" s="557"/>
      <c r="E77" s="557"/>
      <c r="F77" s="557"/>
      <c r="G77" s="557"/>
      <c r="H77" s="558"/>
      <c r="I77" s="330" t="s">
        <v>5</v>
      </c>
      <c r="J77"/>
      <c r="K77"/>
      <c r="L77"/>
      <c r="M77"/>
      <c r="N77"/>
      <c r="O77"/>
      <c r="P77"/>
      <c r="Q77"/>
    </row>
    <row r="78" spans="1:17" ht="16.2" thickBot="1">
      <c r="A78" s="291"/>
      <c r="B78"/>
      <c r="C78"/>
      <c r="D78"/>
      <c r="E78"/>
      <c r="F78"/>
      <c r="G78"/>
      <c r="H78" s="292"/>
      <c r="I78" s="336" t="s">
        <v>724</v>
      </c>
      <c r="J78"/>
      <c r="K78"/>
      <c r="L78"/>
      <c r="M78"/>
      <c r="N78"/>
      <c r="O78"/>
      <c r="P78"/>
      <c r="Q78"/>
    </row>
    <row r="79" spans="1:17" ht="24" customHeight="1" thickBot="1">
      <c r="A79" s="291"/>
      <c r="B79"/>
      <c r="C79"/>
      <c r="D79"/>
      <c r="E79"/>
      <c r="F79" s="287"/>
      <c r="G79" s="58" t="s">
        <v>289</v>
      </c>
      <c r="H79" s="240" t="s">
        <v>324</v>
      </c>
      <c r="I79" s="334" t="s">
        <v>728</v>
      </c>
      <c r="J79"/>
      <c r="K79"/>
      <c r="L79"/>
      <c r="M79"/>
      <c r="N79"/>
      <c r="O79"/>
      <c r="P79"/>
      <c r="Q79"/>
    </row>
    <row r="80" spans="1:17" ht="24" customHeight="1">
      <c r="A80" s="291"/>
      <c r="B80"/>
      <c r="C80"/>
      <c r="D80"/>
      <c r="E80"/>
      <c r="F80" s="353" t="str">
        <f>'Risk management '!C2</f>
        <v>4.1 Risk governance</v>
      </c>
      <c r="G80" s="351"/>
      <c r="H80" s="241">
        <f>'Workbook_Results Summary'!G38</f>
        <v>3</v>
      </c>
      <c r="I80"/>
      <c r="J80"/>
      <c r="K80"/>
      <c r="L80"/>
      <c r="M80"/>
      <c r="N80"/>
      <c r="O80"/>
      <c r="P80"/>
      <c r="Q80"/>
    </row>
    <row r="81" spans="1:17" ht="24" customHeight="1">
      <c r="A81" s="291"/>
      <c r="B81"/>
      <c r="C81"/>
      <c r="D81"/>
      <c r="E81"/>
      <c r="F81" s="289" t="str">
        <f>'Risk management '!A14</f>
        <v xml:space="preserve">4.1a Risk governance and strategy </v>
      </c>
      <c r="G81" s="69">
        <f>'Risk management '!J14</f>
        <v>0</v>
      </c>
      <c r="H81" s="534"/>
      <c r="I81"/>
      <c r="J81"/>
      <c r="K81"/>
      <c r="L81"/>
      <c r="M81"/>
      <c r="N81"/>
      <c r="O81"/>
      <c r="P81"/>
      <c r="Q81"/>
    </row>
    <row r="82" spans="1:17" ht="24" customHeight="1">
      <c r="A82" s="291"/>
      <c r="B82"/>
      <c r="C82"/>
      <c r="D82"/>
      <c r="E82"/>
      <c r="F82" s="289" t="str">
        <f>'Risk management '!A15</f>
        <v>4.1b Risk appetite, Risk framework, and Key Risk Indicators (KRIs)</v>
      </c>
      <c r="G82" s="69">
        <f>'Risk management '!J15</f>
        <v>0</v>
      </c>
      <c r="H82" s="535"/>
      <c r="I82"/>
      <c r="J82"/>
      <c r="K82"/>
      <c r="L82"/>
      <c r="M82"/>
      <c r="N82"/>
      <c r="O82"/>
      <c r="P82"/>
      <c r="Q82"/>
    </row>
    <row r="83" spans="1:17" ht="24" customHeight="1">
      <c r="A83" s="291"/>
      <c r="B83"/>
      <c r="C83"/>
      <c r="D83"/>
      <c r="E83"/>
      <c r="F83" s="289" t="str">
        <f>'Risk management '!A16</f>
        <v xml:space="preserve">4.1c Risk monitoring </v>
      </c>
      <c r="G83" s="69">
        <f>'Risk management '!J16</f>
        <v>0</v>
      </c>
      <c r="H83" s="535"/>
      <c r="I83"/>
      <c r="J83"/>
      <c r="K83"/>
      <c r="L83"/>
      <c r="M83"/>
      <c r="N83"/>
      <c r="O83"/>
      <c r="P83"/>
      <c r="Q83"/>
    </row>
    <row r="84" spans="1:17" ht="24" customHeight="1">
      <c r="A84" s="298"/>
      <c r="B84" s="82"/>
      <c r="C84" s="82"/>
      <c r="D84" s="82"/>
      <c r="E84" s="82"/>
      <c r="F84" s="289" t="str">
        <f>'Risk management '!A17</f>
        <v>4.1d Risk management roles and responsibilities</v>
      </c>
      <c r="G84" s="69">
        <f>'Risk management '!J17</f>
        <v>0</v>
      </c>
      <c r="H84" s="535"/>
      <c r="I84" s="82"/>
      <c r="J84" s="82"/>
      <c r="K84" s="82"/>
    </row>
    <row r="85" spans="1:17" ht="24" customHeight="1">
      <c r="A85" s="299"/>
      <c r="F85" s="289" t="str">
        <f>'Risk management '!A18</f>
        <v>4.1e Risk management capability</v>
      </c>
      <c r="G85" s="69">
        <f>'Risk management '!J18</f>
        <v>0</v>
      </c>
      <c r="H85" s="536"/>
    </row>
    <row r="86" spans="1:17" ht="24" customHeight="1">
      <c r="A86" s="299"/>
      <c r="F86" s="350" t="str">
        <f>'Risk management '!C20</f>
        <v>4.2 Risk management process</v>
      </c>
      <c r="G86" s="349"/>
      <c r="H86" s="241">
        <f>'Workbook_Results Summary'!G43</f>
        <v>3</v>
      </c>
    </row>
    <row r="87" spans="1:17" ht="24" customHeight="1">
      <c r="A87" s="299"/>
      <c r="F87" s="289" t="str">
        <f>'Risk management '!A32</f>
        <v>4.2a Identifying and assessing risk</v>
      </c>
      <c r="G87" s="213">
        <f>'Risk management '!J32</f>
        <v>0</v>
      </c>
      <c r="H87" s="534"/>
    </row>
    <row r="88" spans="1:17" ht="24" customHeight="1">
      <c r="A88" s="299"/>
      <c r="F88" s="289" t="str">
        <f>'Risk management '!A33</f>
        <v>4.2b Risk controls and mitigation</v>
      </c>
      <c r="G88" s="213">
        <f>'Risk management '!J33</f>
        <v>0</v>
      </c>
      <c r="H88" s="535"/>
    </row>
    <row r="89" spans="1:17" ht="24" customHeight="1">
      <c r="A89" s="299"/>
      <c r="F89" s="289" t="str">
        <f>'Risk management '!A34</f>
        <v>4.2c Reporting and escalation</v>
      </c>
      <c r="G89" s="213">
        <f>'Risk management '!J34</f>
        <v>0</v>
      </c>
      <c r="H89" s="535"/>
    </row>
    <row r="90" spans="1:17" ht="24" customHeight="1">
      <c r="A90" s="299"/>
      <c r="F90" s="289" t="str">
        <f>'Risk management '!A35</f>
        <v>4.2d Consultation</v>
      </c>
      <c r="G90" s="213">
        <f>'Risk management '!J35</f>
        <v>0</v>
      </c>
      <c r="H90" s="536"/>
    </row>
    <row r="91" spans="1:17" ht="24" customHeight="1">
      <c r="A91" s="299"/>
      <c r="F91" s="348" t="str">
        <f>'Risk management '!C37</f>
        <v>4.3 Incident response</v>
      </c>
      <c r="G91" s="349"/>
      <c r="H91" s="241">
        <f>'Workbook_Results Summary'!G47</f>
        <v>3</v>
      </c>
    </row>
    <row r="92" spans="1:17" ht="24" customHeight="1">
      <c r="A92" s="299"/>
      <c r="F92" s="289" t="str">
        <f>'Risk management '!A49</f>
        <v xml:space="preserve">4.3a Incident reporting and classification system </v>
      </c>
      <c r="G92" s="213">
        <f>'Risk management '!J49</f>
        <v>0</v>
      </c>
      <c r="H92" s="534"/>
    </row>
    <row r="93" spans="1:17" ht="24" customHeight="1">
      <c r="A93" s="299"/>
      <c r="F93" s="289" t="str">
        <f>'Risk management '!A50</f>
        <v xml:space="preserve">4.3b Incident response </v>
      </c>
      <c r="G93" s="213">
        <f>'Risk management '!J50</f>
        <v>0</v>
      </c>
      <c r="H93" s="535"/>
    </row>
    <row r="94" spans="1:17" ht="24" customHeight="1">
      <c r="A94" s="299"/>
      <c r="F94" s="289" t="str">
        <f>'Risk management '!A51</f>
        <v>4.3c Emergency management planning</v>
      </c>
      <c r="G94" s="213">
        <f>'Risk management '!J51</f>
        <v>0</v>
      </c>
      <c r="H94" s="535"/>
    </row>
    <row r="95" spans="1:17" ht="24" customHeight="1">
      <c r="A95" s="299"/>
      <c r="F95" s="289" t="str">
        <f>'Risk management '!A52</f>
        <v xml:space="preserve">4.3d Open disclosure and Statutory Duty of Candour (SDC) </v>
      </c>
      <c r="G95" s="213">
        <f>'Risk management '!J52</f>
        <v>0</v>
      </c>
      <c r="H95" s="535"/>
    </row>
    <row r="96" spans="1:17" ht="24" customHeight="1">
      <c r="A96" s="299"/>
      <c r="F96" s="289" t="str">
        <f>'Risk management '!A53</f>
        <v>4.3e External reporting</v>
      </c>
      <c r="G96" s="213">
        <f>'Risk management '!J53</f>
        <v>0</v>
      </c>
      <c r="H96" s="536"/>
    </row>
    <row r="97" spans="1:14" ht="24" customHeight="1">
      <c r="A97" s="299"/>
      <c r="F97" s="280"/>
      <c r="G97" s="280"/>
      <c r="H97" s="290"/>
    </row>
    <row r="98" spans="1:14" ht="24" customHeight="1">
      <c r="A98" s="299"/>
      <c r="F98" s="422" t="s">
        <v>147</v>
      </c>
      <c r="G98" s="423" t="e">
        <f>'Workbook_Results Summary'!E39</f>
        <v>#DIV/0!</v>
      </c>
      <c r="H98" s="421" t="e">
        <f>_xlfn.TEXTAFTER(LOOKUP(ROUND(G98,1),{1,2,3,4,5},Workbook_Lists!$H$2:$H$6), " ",-1)</f>
        <v>#DIV/0!</v>
      </c>
    </row>
    <row r="99" spans="1:14" ht="13.8" thickBot="1">
      <c r="A99" s="301"/>
      <c r="B99" s="302"/>
      <c r="C99" s="302"/>
      <c r="D99" s="302"/>
      <c r="E99" s="302"/>
      <c r="F99" s="302"/>
      <c r="G99" s="302"/>
      <c r="H99" s="303"/>
    </row>
    <row r="100" spans="1:14" ht="13.8" thickBot="1">
      <c r="I100"/>
      <c r="J100"/>
      <c r="K100"/>
      <c r="L100"/>
      <c r="M100"/>
      <c r="N100"/>
    </row>
    <row r="101" spans="1:14" ht="31.2" customHeight="1" thickBot="1">
      <c r="A101" s="559" t="s">
        <v>11</v>
      </c>
      <c r="B101" s="560"/>
      <c r="C101" s="561"/>
      <c r="D101" s="561"/>
      <c r="E101" s="561"/>
      <c r="F101" s="561"/>
      <c r="G101" s="561"/>
      <c r="H101" s="562"/>
      <c r="I101" s="330" t="s">
        <v>5</v>
      </c>
      <c r="J101"/>
      <c r="K101"/>
      <c r="L101"/>
      <c r="M101"/>
      <c r="N101"/>
    </row>
    <row r="102" spans="1:14" ht="16.2" thickBot="1">
      <c r="A102" s="291"/>
      <c r="B102"/>
      <c r="H102" s="300"/>
      <c r="I102" s="336" t="s">
        <v>724</v>
      </c>
      <c r="J102"/>
      <c r="K102"/>
      <c r="L102"/>
      <c r="M102"/>
      <c r="N102"/>
    </row>
    <row r="103" spans="1:14" ht="18.600000000000001" customHeight="1" thickBot="1">
      <c r="A103" s="291"/>
      <c r="B103"/>
      <c r="F103" s="287"/>
      <c r="G103" s="58" t="s">
        <v>15</v>
      </c>
      <c r="H103" s="240" t="s">
        <v>18</v>
      </c>
      <c r="I103" s="335" t="s">
        <v>729</v>
      </c>
      <c r="J103"/>
      <c r="K103"/>
      <c r="L103"/>
      <c r="M103"/>
      <c r="N103"/>
    </row>
    <row r="104" spans="1:14" ht="18.600000000000001" customHeight="1">
      <c r="A104" s="291"/>
      <c r="B104"/>
      <c r="F104" s="348" t="str">
        <f>' Clinical practice'!C2</f>
        <v>5.1 Clinical workforce capability and governance</v>
      </c>
      <c r="G104" s="348"/>
      <c r="H104" s="241">
        <f>'Workbook_Results Summary'!G52</f>
        <v>3</v>
      </c>
    </row>
    <row r="105" spans="1:14" ht="18.600000000000001" customHeight="1">
      <c r="A105" s="291"/>
      <c r="B105"/>
      <c r="F105" s="289" t="str">
        <f>' Clinical practice'!A14</f>
        <v xml:space="preserve">5.1a Clinician credentialing </v>
      </c>
      <c r="G105" s="69">
        <f>' Clinical practice'!J14</f>
        <v>0</v>
      </c>
      <c r="H105" s="534"/>
    </row>
    <row r="106" spans="1:14" ht="18.600000000000001" customHeight="1">
      <c r="A106" s="291"/>
      <c r="B106"/>
      <c r="F106" s="289" t="str">
        <f>' Clinical practice'!A15</f>
        <v>5.1b Scope of practice</v>
      </c>
      <c r="G106" s="69">
        <f>' Clinical practice'!J15</f>
        <v>0</v>
      </c>
      <c r="H106" s="535"/>
    </row>
    <row r="107" spans="1:14" ht="18.600000000000001" customHeight="1">
      <c r="A107" s="291"/>
      <c r="B107"/>
      <c r="F107" s="289" t="str">
        <f>' Clinical practice'!A16</f>
        <v>5.1c Clinical capability</v>
      </c>
      <c r="G107" s="69">
        <f>' Clinical practice'!J16</f>
        <v>0</v>
      </c>
      <c r="H107" s="535"/>
    </row>
    <row r="108" spans="1:14" ht="18.600000000000001" customHeight="1">
      <c r="A108" s="291"/>
      <c r="B108"/>
      <c r="F108" s="289" t="str">
        <f>' Clinical practice'!A17</f>
        <v>5.1d Supervision and mentoring</v>
      </c>
      <c r="G108" s="69">
        <f>' Clinical practice'!J17</f>
        <v>0</v>
      </c>
      <c r="H108" s="535"/>
    </row>
    <row r="109" spans="1:14" ht="18.600000000000001" customHeight="1">
      <c r="A109" s="291"/>
      <c r="B109"/>
      <c r="F109" s="289" t="str">
        <f>' Clinical practice'!A18</f>
        <v>5.1e Clinical leadership</v>
      </c>
      <c r="G109" s="69">
        <f>' Clinical practice'!J18</f>
        <v>0</v>
      </c>
      <c r="H109" s="535"/>
    </row>
    <row r="110" spans="1:14" ht="18.600000000000001" customHeight="1">
      <c r="A110" s="291"/>
      <c r="B110"/>
      <c r="F110" s="289" t="str">
        <f>' Clinical practice'!A19</f>
        <v xml:space="preserve">5.1f Quality improvement roles and responsibilities </v>
      </c>
      <c r="G110" s="69">
        <f>' Clinical practice'!J19</f>
        <v>0</v>
      </c>
      <c r="H110" s="535"/>
    </row>
    <row r="111" spans="1:14" ht="18.600000000000001" customHeight="1">
      <c r="A111" s="291"/>
      <c r="B111"/>
      <c r="F111" s="289" t="str">
        <f>' Clinical practice'!A20</f>
        <v>5.1g Quality improvement capability</v>
      </c>
      <c r="G111" s="69">
        <f>' Clinical practice'!J20</f>
        <v>0</v>
      </c>
      <c r="H111" s="536"/>
    </row>
    <row r="112" spans="1:14" ht="18.600000000000001" customHeight="1">
      <c r="A112" s="291"/>
      <c r="B112"/>
      <c r="F112" s="348" t="str">
        <f>' Clinical practice'!C22</f>
        <v>5.2 Models of care and service planning</v>
      </c>
      <c r="G112" s="348"/>
      <c r="H112" s="241">
        <f>'Workbook_Results Summary'!G59</f>
        <v>3</v>
      </c>
    </row>
    <row r="113" spans="1:8" ht="18.600000000000001" customHeight="1">
      <c r="A113" s="291"/>
      <c r="B113"/>
      <c r="F113" s="289" t="str">
        <f>' Clinical practice'!A34</f>
        <v>5.2a Clinical service planning</v>
      </c>
      <c r="G113" s="213">
        <f>' Clinical practice'!J34</f>
        <v>0</v>
      </c>
      <c r="H113" s="534"/>
    </row>
    <row r="114" spans="1:8" ht="18.600000000000001" customHeight="1">
      <c r="A114" s="291"/>
      <c r="B114"/>
      <c r="F114" s="289" t="str">
        <f>' Clinical practice'!A35</f>
        <v>5.2b Integrated care and information technology systems</v>
      </c>
      <c r="G114" s="213">
        <f>' Clinical practice'!J35</f>
        <v>0</v>
      </c>
      <c r="H114" s="535"/>
    </row>
    <row r="115" spans="1:8" ht="18.600000000000001" customHeight="1">
      <c r="A115" s="291"/>
      <c r="B115"/>
      <c r="F115" s="289" t="str">
        <f>' Clinical practice'!A36</f>
        <v xml:space="preserve">5.2c Multi-disciplinary (MDT) care </v>
      </c>
      <c r="G115" s="213">
        <f>' Clinical practice'!J36</f>
        <v>0</v>
      </c>
      <c r="H115" s="535"/>
    </row>
    <row r="116" spans="1:8" ht="18.600000000000001" customHeight="1">
      <c r="A116" s="291"/>
      <c r="B116"/>
      <c r="F116" s="289" t="str">
        <f>' Clinical practice'!A37</f>
        <v>5.2d Alternative care models</v>
      </c>
      <c r="G116" s="213">
        <f>' Clinical practice'!J37</f>
        <v>0</v>
      </c>
      <c r="H116" s="536"/>
    </row>
    <row r="117" spans="1:8" ht="18.600000000000001" customHeight="1">
      <c r="A117" s="291"/>
      <c r="B117"/>
      <c r="F117" s="348" t="str">
        <f>' Clinical practice'!C39</f>
        <v>5.3 Clinical safety and risk management</v>
      </c>
      <c r="G117" s="348"/>
      <c r="H117" s="241">
        <f>'Workbook_Results Summary'!G63</f>
        <v>3</v>
      </c>
    </row>
    <row r="118" spans="1:8" ht="18.600000000000001" customHeight="1">
      <c r="A118" s="291"/>
      <c r="B118"/>
      <c r="F118" s="289" t="str">
        <f>' Clinical practice'!A51</f>
        <v xml:space="preserve">5.3a Clinical policies and procedures </v>
      </c>
      <c r="G118" s="69">
        <f>' Clinical practice'!J51</f>
        <v>0</v>
      </c>
      <c r="H118" s="534"/>
    </row>
    <row r="119" spans="1:8" ht="18.600000000000001" customHeight="1">
      <c r="A119" s="291"/>
      <c r="B119"/>
      <c r="F119" s="289" t="str">
        <f>' Clinical practice'!A52</f>
        <v xml:space="preserve">5.3b Clinical demand management  </v>
      </c>
      <c r="G119" s="69">
        <f>' Clinical practice'!J52</f>
        <v>0</v>
      </c>
      <c r="H119" s="535"/>
    </row>
    <row r="120" spans="1:8" ht="18.600000000000001" customHeight="1">
      <c r="A120" s="291"/>
      <c r="B120"/>
      <c r="F120" s="289" t="str">
        <f>' Clinical practice'!A53</f>
        <v>5.3c Clinical triaging</v>
      </c>
      <c r="G120" s="69">
        <f>' Clinical practice'!J53</f>
        <v>0</v>
      </c>
      <c r="H120" s="535"/>
    </row>
    <row r="121" spans="1:8" ht="18.600000000000001" customHeight="1">
      <c r="A121" s="291"/>
      <c r="B121"/>
      <c r="F121" s="289" t="str">
        <f>' Clinical practice'!A54</f>
        <v>5.3d Clinical risk screening and assessment</v>
      </c>
      <c r="G121" s="69">
        <f>' Clinical practice'!J54</f>
        <v>0</v>
      </c>
      <c r="H121" s="535"/>
    </row>
    <row r="122" spans="1:8" ht="18.600000000000001" customHeight="1">
      <c r="A122" s="291"/>
      <c r="B122"/>
      <c r="F122" s="289" t="str">
        <f>' Clinical practice'!A55</f>
        <v xml:space="preserve">5.3e Clinical deterioration capability </v>
      </c>
      <c r="G122" s="69">
        <f>' Clinical practice'!J55</f>
        <v>0</v>
      </c>
      <c r="H122" s="535"/>
    </row>
    <row r="123" spans="1:8" ht="18.600000000000001" customHeight="1">
      <c r="A123" s="291"/>
      <c r="B123"/>
      <c r="F123" s="289" t="str">
        <f>' Clinical practice'!A56</f>
        <v>5.3f Clinical deterioration system</v>
      </c>
      <c r="G123" s="69">
        <f>' Clinical practice'!J56</f>
        <v>0</v>
      </c>
      <c r="H123" s="535"/>
    </row>
    <row r="124" spans="1:8" ht="18.600000000000001" customHeight="1">
      <c r="A124" s="291"/>
      <c r="B124"/>
      <c r="F124" s="289" t="str">
        <f>' Clinical practice'!A57</f>
        <v>5.3g Escalation pathways</v>
      </c>
      <c r="G124" s="69">
        <f>' Clinical practice'!J57</f>
        <v>0</v>
      </c>
      <c r="H124" s="535"/>
    </row>
    <row r="125" spans="1:8" ht="18.600000000000001" customHeight="1">
      <c r="A125" s="291"/>
      <c r="B125"/>
      <c r="F125" s="289" t="str">
        <f>' Clinical practice'!A58</f>
        <v xml:space="preserve">5.3h Healthcare records (documentation) </v>
      </c>
      <c r="G125" s="69">
        <f>' Clinical practice'!J58</f>
        <v>0</v>
      </c>
      <c r="H125" s="535"/>
    </row>
    <row r="126" spans="1:8" ht="18.600000000000001" customHeight="1">
      <c r="A126" s="291"/>
      <c r="B126"/>
      <c r="F126" s="289" t="str">
        <f>' Clinical practice'!A59</f>
        <v xml:space="preserve">5.3i Clinical communication </v>
      </c>
      <c r="G126" s="69">
        <f>' Clinical practice'!J59</f>
        <v>0</v>
      </c>
      <c r="H126" s="536"/>
    </row>
    <row r="127" spans="1:8" ht="18.600000000000001" customHeight="1">
      <c r="A127" s="291"/>
      <c r="B127"/>
      <c r="F127" s="348" t="str">
        <f>' Clinical practice'!C61</f>
        <v>5.4 Performance monitoring and improvement</v>
      </c>
      <c r="G127" s="348"/>
      <c r="H127" s="241">
        <f>'Workbook_Results Summary'!G72</f>
        <v>3</v>
      </c>
    </row>
    <row r="128" spans="1:8" ht="18.600000000000001" customHeight="1">
      <c r="A128" s="291"/>
      <c r="B128"/>
      <c r="F128" s="289" t="str">
        <f>' Clinical practice'!A73</f>
        <v xml:space="preserve">5.4a Clinical outcome data </v>
      </c>
      <c r="G128" s="213">
        <f>' Clinical practice'!J73</f>
        <v>0</v>
      </c>
      <c r="H128" s="534"/>
    </row>
    <row r="129" spans="1:8" ht="18.600000000000001" customHeight="1">
      <c r="A129" s="291"/>
      <c r="B129"/>
      <c r="F129" s="289" t="str">
        <f>' Clinical practice'!A74</f>
        <v xml:space="preserve">5.4b Clinical auditing </v>
      </c>
      <c r="G129" s="213">
        <f>' Clinical practice'!J74</f>
        <v>0</v>
      </c>
      <c r="H129" s="535"/>
    </row>
    <row r="130" spans="1:8" ht="18.600000000000001" customHeight="1">
      <c r="A130" s="291"/>
      <c r="B130"/>
      <c r="F130" s="289" t="str">
        <f>' Clinical practice'!A75</f>
        <v xml:space="preserve">5.4c Clinical registries </v>
      </c>
      <c r="G130" s="213">
        <f>' Clinical practice'!J75</f>
        <v>0</v>
      </c>
      <c r="H130" s="535"/>
    </row>
    <row r="131" spans="1:8" ht="18.600000000000001" customHeight="1">
      <c r="A131" s="291"/>
      <c r="B131"/>
      <c r="F131" s="289" t="str">
        <f>' Clinical practice'!A76</f>
        <v>5.4d Clinical variation and benchmarking</v>
      </c>
      <c r="G131" s="213">
        <f>' Clinical practice'!J76</f>
        <v>0</v>
      </c>
      <c r="H131" s="535"/>
    </row>
    <row r="132" spans="1:8" ht="18.600000000000001" customHeight="1">
      <c r="A132" s="291"/>
      <c r="B132"/>
      <c r="F132" s="289" t="str">
        <f>' Clinical practice'!A77</f>
        <v>5.4e Morbidity and mortality meetings</v>
      </c>
      <c r="G132" s="213">
        <f>' Clinical practice'!J77</f>
        <v>0</v>
      </c>
      <c r="H132" s="535"/>
    </row>
    <row r="133" spans="1:8" ht="18.600000000000001" customHeight="1">
      <c r="A133" s="291"/>
      <c r="B133"/>
      <c r="F133" s="289" t="str">
        <f>' Clinical practice'!A78</f>
        <v>5.4f Quality improvement approach</v>
      </c>
      <c r="G133" s="213">
        <f>' Clinical practice'!J78</f>
        <v>0</v>
      </c>
      <c r="H133" s="535"/>
    </row>
    <row r="134" spans="1:8" ht="18.600000000000001" customHeight="1">
      <c r="A134" s="291"/>
      <c r="B134"/>
      <c r="F134" s="289" t="str">
        <f>' Clinical practice'!A79</f>
        <v>5.4g Quality and Safety committee/s</v>
      </c>
      <c r="G134" s="213">
        <f>' Clinical practice'!J79</f>
        <v>0</v>
      </c>
      <c r="H134" s="535"/>
    </row>
    <row r="135" spans="1:8" ht="18.600000000000001" customHeight="1">
      <c r="A135" s="291"/>
      <c r="B135"/>
      <c r="F135" s="289" t="str">
        <f>' Clinical practice'!A80</f>
        <v>5.4h Participation in clinical trials and research</v>
      </c>
      <c r="G135" s="213">
        <f>' Clinical practice'!J80</f>
        <v>0</v>
      </c>
      <c r="H135" s="535"/>
    </row>
    <row r="136" spans="1:8" ht="18.600000000000001" customHeight="1">
      <c r="A136" s="291"/>
      <c r="B136"/>
      <c r="F136" s="289" t="str">
        <f>' Clinical practice'!A81</f>
        <v xml:space="preserve">5.4i Whistleblowing (Public Interest Disclosure) </v>
      </c>
      <c r="G136" s="213">
        <f>' Clinical practice'!J81</f>
        <v>0</v>
      </c>
      <c r="H136" s="536"/>
    </row>
    <row r="137" spans="1:8" ht="18.600000000000001" customHeight="1">
      <c r="A137" s="291"/>
      <c r="B137"/>
      <c r="F137" s="283"/>
      <c r="G137" s="297"/>
      <c r="H137" s="114"/>
    </row>
    <row r="138" spans="1:8" ht="18.600000000000001" customHeight="1">
      <c r="A138" s="291"/>
      <c r="B138"/>
      <c r="F138" s="424" t="s">
        <v>147</v>
      </c>
      <c r="G138" s="425" t="e">
        <f>'Workbook_Results Summary'!E53</f>
        <v>#DIV/0!</v>
      </c>
      <c r="H138" s="419" t="e">
        <f>_xlfn.TEXTAFTER(LOOKUP(ROUND(G138,1),{1,2,3,4,5},Workbook_Lists!$H$2:$H$6), " ",-1)</f>
        <v>#DIV/0!</v>
      </c>
    </row>
    <row r="139" spans="1:8" ht="13.8" thickBot="1">
      <c r="A139" s="294"/>
      <c r="B139" s="295"/>
      <c r="C139" s="302"/>
      <c r="D139" s="302"/>
      <c r="E139" s="302"/>
      <c r="F139" s="302"/>
      <c r="G139" s="302"/>
      <c r="H139" s="303"/>
    </row>
    <row r="142" spans="1:8">
      <c r="H142" s="82"/>
    </row>
  </sheetData>
  <mergeCells count="29">
    <mergeCell ref="H61:H64"/>
    <mergeCell ref="A1:H1"/>
    <mergeCell ref="A57:H57"/>
    <mergeCell ref="A77:H77"/>
    <mergeCell ref="A101:H101"/>
    <mergeCell ref="A9:H9"/>
    <mergeCell ref="A33:H33"/>
    <mergeCell ref="H87:H90"/>
    <mergeCell ref="H81:H85"/>
    <mergeCell ref="H70:H72"/>
    <mergeCell ref="H66:H68"/>
    <mergeCell ref="H50:H52"/>
    <mergeCell ref="H45:H48"/>
    <mergeCell ref="H40:H43"/>
    <mergeCell ref="H37:H38"/>
    <mergeCell ref="H26:H28"/>
    <mergeCell ref="H118:H126"/>
    <mergeCell ref="H113:H116"/>
    <mergeCell ref="H105:H111"/>
    <mergeCell ref="H128:H136"/>
    <mergeCell ref="H92:H96"/>
    <mergeCell ref="H22:H24"/>
    <mergeCell ref="H18:H20"/>
    <mergeCell ref="H13:H16"/>
    <mergeCell ref="B3:H3"/>
    <mergeCell ref="B4:H4"/>
    <mergeCell ref="B5:H5"/>
    <mergeCell ref="B6:H6"/>
    <mergeCell ref="B7:H7"/>
  </mergeCells>
  <conditionalFormatting sqref="G13:H13 G14:G16 G18:H18 G19:G20 G22:H22 G23:G24 G26:H26 G27:G28">
    <cfRule type="containsText" dxfId="102" priority="91" operator="containsText" text="1">
      <formula>NOT(ISERROR(SEARCH("1",G13)))</formula>
    </cfRule>
    <cfRule type="containsText" dxfId="101" priority="90" operator="containsText" text="2">
      <formula>NOT(ISERROR(SEARCH("2",G13)))</formula>
    </cfRule>
    <cfRule type="containsText" dxfId="100" priority="89" operator="containsText" text="3">
      <formula>NOT(ISERROR(SEARCH("3",G13)))</formula>
    </cfRule>
    <cfRule type="containsText" dxfId="99" priority="88" operator="containsText" text="4">
      <formula>NOT(ISERROR(SEARCH("4",G13)))</formula>
    </cfRule>
    <cfRule type="containsText" dxfId="98" priority="87" operator="containsText" text="5">
      <formula>NOT(ISERROR(SEARCH("5",G13)))</formula>
    </cfRule>
  </conditionalFormatting>
  <conditionalFormatting sqref="G37:H37 G38 H39:H40 G40:G43 H44:H45 G45:G48 H49:H50 G50:G52">
    <cfRule type="containsText" dxfId="97" priority="63" operator="containsText" text="4">
      <formula>NOT(ISERROR(SEARCH("4",G37)))</formula>
    </cfRule>
    <cfRule type="containsText" dxfId="96" priority="62" operator="containsText" text="5">
      <formula>NOT(ISERROR(SEARCH("5",G37)))</formula>
    </cfRule>
    <cfRule type="beginsWith" dxfId="95" priority="61" operator="beginsWith" text="NA">
      <formula>LEFT(G37,LEN("NA"))="NA"</formula>
    </cfRule>
    <cfRule type="containsText" dxfId="94" priority="66" operator="containsText" text="1">
      <formula>NOT(ISERROR(SEARCH("1",G37)))</formula>
    </cfRule>
    <cfRule type="containsText" dxfId="93" priority="65" operator="containsText" text="2">
      <formula>NOT(ISERROR(SEARCH("2",G37)))</formula>
    </cfRule>
    <cfRule type="containsText" dxfId="92" priority="64" operator="containsText" text="3">
      <formula>NOT(ISERROR(SEARCH("3",G37)))</formula>
    </cfRule>
  </conditionalFormatting>
  <conditionalFormatting sqref="H12 H17 H21 H25 A2:H2 A3:B7 A8:H11 A12:E12 A13:H13 A14:G16 A17:E17 A18:H18 A19:G20 A21:E21 A22:H22 A23:G24 A25:E25 A26:H26 A27:G28 A29:H32 A34:H34 A35:E54 A55:H56 A58:H58 A59:E74 A75:H76 A78:H78 A79:E98 A99:H100 C102:H102 C103:E138 C139:H139 A140:H1048576">
    <cfRule type="beginsWith" dxfId="91" priority="83" operator="beginsWith" text="NA">
      <formula>LEFT(A2,LEN("NA"))="NA"</formula>
    </cfRule>
  </conditionalFormatting>
  <conditionalFormatting sqref="H12">
    <cfRule type="containsText" dxfId="90" priority="22" operator="containsText" text="5">
      <formula>NOT(ISERROR(SEARCH("5",H12)))</formula>
    </cfRule>
    <cfRule type="containsText" dxfId="89" priority="23" operator="containsText" text="4">
      <formula>NOT(ISERROR(SEARCH("4",H12)))</formula>
    </cfRule>
    <cfRule type="containsText" dxfId="88" priority="24" operator="containsText" text="3">
      <formula>NOT(ISERROR(SEARCH("3",H12)))</formula>
    </cfRule>
    <cfRule type="containsText" dxfId="87" priority="25" operator="containsText" text="2">
      <formula>NOT(ISERROR(SEARCH("2",H12)))</formula>
    </cfRule>
    <cfRule type="containsText" dxfId="86" priority="26" operator="containsText" text="1">
      <formula>NOT(ISERROR(SEARCH("1",H12)))</formula>
    </cfRule>
  </conditionalFormatting>
  <conditionalFormatting sqref="H17">
    <cfRule type="containsText" dxfId="85" priority="21" operator="containsText" text="1">
      <formula>NOT(ISERROR(SEARCH("1",H17)))</formula>
    </cfRule>
    <cfRule type="containsText" dxfId="84" priority="17" operator="containsText" text="5">
      <formula>NOT(ISERROR(SEARCH("5",H17)))</formula>
    </cfRule>
    <cfRule type="containsText" dxfId="83" priority="18" operator="containsText" text="4">
      <formula>NOT(ISERROR(SEARCH("4",H17)))</formula>
    </cfRule>
    <cfRule type="containsText" dxfId="82" priority="19" operator="containsText" text="3">
      <formula>NOT(ISERROR(SEARCH("3",H17)))</formula>
    </cfRule>
    <cfRule type="containsText" dxfId="81" priority="20" operator="containsText" text="2">
      <formula>NOT(ISERROR(SEARCH("2",H17)))</formula>
    </cfRule>
  </conditionalFormatting>
  <conditionalFormatting sqref="H21">
    <cfRule type="containsText" dxfId="80" priority="12" operator="containsText" text="5">
      <formula>NOT(ISERROR(SEARCH("5",H21)))</formula>
    </cfRule>
    <cfRule type="containsText" dxfId="79" priority="13" operator="containsText" text="4">
      <formula>NOT(ISERROR(SEARCH("4",H21)))</formula>
    </cfRule>
    <cfRule type="containsText" dxfId="78" priority="14" operator="containsText" text="3">
      <formula>NOT(ISERROR(SEARCH("3",H21)))</formula>
    </cfRule>
    <cfRule type="containsText" dxfId="77" priority="15" operator="containsText" text="2">
      <formula>NOT(ISERROR(SEARCH("2",H21)))</formula>
    </cfRule>
    <cfRule type="containsText" dxfId="76" priority="16" operator="containsText" text="1">
      <formula>NOT(ISERROR(SEARCH("1",H21)))</formula>
    </cfRule>
  </conditionalFormatting>
  <conditionalFormatting sqref="H25">
    <cfRule type="containsText" dxfId="75" priority="7" operator="containsText" text="5">
      <formula>NOT(ISERROR(SEARCH("5",H25)))</formula>
    </cfRule>
    <cfRule type="containsText" dxfId="74" priority="8" operator="containsText" text="4">
      <formula>NOT(ISERROR(SEARCH("4",H25)))</formula>
    </cfRule>
    <cfRule type="containsText" dxfId="73" priority="9" operator="containsText" text="3">
      <formula>NOT(ISERROR(SEARCH("3",H25)))</formula>
    </cfRule>
    <cfRule type="containsText" dxfId="72" priority="10" operator="containsText" text="2">
      <formula>NOT(ISERROR(SEARCH("2",H25)))</formula>
    </cfRule>
    <cfRule type="containsText" dxfId="71" priority="11" operator="containsText" text="1">
      <formula>NOT(ISERROR(SEARCH("1",H25)))</formula>
    </cfRule>
  </conditionalFormatting>
  <conditionalFormatting sqref="H29:H30">
    <cfRule type="containsText" dxfId="70" priority="92" operator="containsText" text="Mid-High">
      <formula>NOT(ISERROR(SEARCH("Mid-High",H29)))</formula>
    </cfRule>
    <cfRule type="containsText" dxfId="69" priority="96" operator="containsText" text="Low">
      <formula>NOT(ISERROR(SEARCH("Low",H29)))</formula>
    </cfRule>
    <cfRule type="containsText" dxfId="68" priority="93" operator="containsText" text="High">
      <formula>NOT(ISERROR(SEARCH("High",H29)))</formula>
    </cfRule>
    <cfRule type="containsText" dxfId="67" priority="94" operator="containsText" text="Medium">
      <formula>NOT(ISERROR(SEARCH("Medium",H29)))</formula>
    </cfRule>
    <cfRule type="containsText" dxfId="66" priority="95" operator="containsText" text="Low-Mid">
      <formula>NOT(ISERROR(SEARCH("Low-Mid",H29)))</formula>
    </cfRule>
  </conditionalFormatting>
  <conditionalFormatting sqref="H36">
    <cfRule type="containsText" dxfId="65" priority="2" operator="containsText" text="5">
      <formula>NOT(ISERROR(SEARCH("5",H36)))</formula>
    </cfRule>
    <cfRule type="containsText" dxfId="64" priority="3" operator="containsText" text="4">
      <formula>NOT(ISERROR(SEARCH("4",H36)))</formula>
    </cfRule>
    <cfRule type="containsText" dxfId="63" priority="4" operator="containsText" text="3">
      <formula>NOT(ISERROR(SEARCH("3",H36)))</formula>
    </cfRule>
    <cfRule type="containsText" dxfId="62" priority="5" operator="containsText" text="2">
      <formula>NOT(ISERROR(SEARCH("2",H36)))</formula>
    </cfRule>
    <cfRule type="containsText" dxfId="61" priority="6" operator="containsText" text="1">
      <formula>NOT(ISERROR(SEARCH("1",H36)))</formula>
    </cfRule>
    <cfRule type="beginsWith" dxfId="60" priority="1" operator="beginsWith" text="NA">
      <formula>LEFT(H36,LEN("NA"))="NA"</formula>
    </cfRule>
  </conditionalFormatting>
  <conditionalFormatting sqref="H54">
    <cfRule type="containsText" dxfId="59" priority="70" operator="containsText" text="Low-Mid">
      <formula>NOT(ISERROR(SEARCH("Low-Mid",H54)))</formula>
    </cfRule>
    <cfRule type="containsText" dxfId="58" priority="71" operator="containsText" text="Low">
      <formula>NOT(ISERROR(SEARCH("Low",H54)))</formula>
    </cfRule>
    <cfRule type="containsText" dxfId="57" priority="69" operator="containsText" text="Medium">
      <formula>NOT(ISERROR(SEARCH("Medium",H54)))</formula>
    </cfRule>
    <cfRule type="containsText" dxfId="56" priority="68" operator="containsText" text="High">
      <formula>NOT(ISERROR(SEARCH("High",H54)))</formula>
    </cfRule>
    <cfRule type="containsText" dxfId="55" priority="67" operator="containsText" text="Mid-High">
      <formula>NOT(ISERROR(SEARCH("Mid-High",H54)))</formula>
    </cfRule>
  </conditionalFormatting>
  <conditionalFormatting sqref="H60:H61 G61:G64 H65:H66 G66:G68 H69:H70 G70:G72">
    <cfRule type="beginsWith" dxfId="54" priority="49" operator="beginsWith" text="NA">
      <formula>LEFT(G60,LEN("NA"))="NA"</formula>
    </cfRule>
    <cfRule type="containsText" dxfId="53" priority="50" operator="containsText" text="5">
      <formula>NOT(ISERROR(SEARCH("5",G60)))</formula>
    </cfRule>
    <cfRule type="containsText" dxfId="52" priority="51" operator="containsText" text="4">
      <formula>NOT(ISERROR(SEARCH("4",G60)))</formula>
    </cfRule>
    <cfRule type="containsText" dxfId="51" priority="53" operator="containsText" text="2">
      <formula>NOT(ISERROR(SEARCH("2",G60)))</formula>
    </cfRule>
    <cfRule type="containsText" dxfId="50" priority="54" operator="containsText" text="1">
      <formula>NOT(ISERROR(SEARCH("1",G60)))</formula>
    </cfRule>
    <cfRule type="containsText" dxfId="49" priority="52" operator="containsText" text="3">
      <formula>NOT(ISERROR(SEARCH("3",G60)))</formula>
    </cfRule>
  </conditionalFormatting>
  <conditionalFormatting sqref="H73">
    <cfRule type="expression" dxfId="48" priority="60" stopIfTrue="1">
      <formula>#REF!=4</formula>
    </cfRule>
  </conditionalFormatting>
  <conditionalFormatting sqref="H74">
    <cfRule type="containsText" dxfId="47" priority="57" operator="containsText" text="Medium">
      <formula>NOT(ISERROR(SEARCH("Medium",H74)))</formula>
    </cfRule>
    <cfRule type="containsText" dxfId="46" priority="59" operator="containsText" text="Low">
      <formula>NOT(ISERROR(SEARCH("Low",H74)))</formula>
    </cfRule>
    <cfRule type="containsText" dxfId="45" priority="58" operator="containsText" text="Low-Mid">
      <formula>NOT(ISERROR(SEARCH("Low-Mid",H74)))</formula>
    </cfRule>
    <cfRule type="containsText" dxfId="44" priority="55" operator="containsText" text="Mid-High">
      <formula>NOT(ISERROR(SEARCH("Mid-High",H74)))</formula>
    </cfRule>
    <cfRule type="containsText" dxfId="43" priority="56" operator="containsText" text="High">
      <formula>NOT(ISERROR(SEARCH("High",H74)))</formula>
    </cfRule>
  </conditionalFormatting>
  <conditionalFormatting sqref="H80:H81 G81:G96 H86:H87 H91:H92">
    <cfRule type="containsText" dxfId="42" priority="39" operator="containsText" text="5">
      <formula>NOT(ISERROR(SEARCH("5",G80)))</formula>
    </cfRule>
    <cfRule type="containsText" dxfId="41" priority="42" operator="containsText" text="2">
      <formula>NOT(ISERROR(SEARCH("2",G80)))</formula>
    </cfRule>
    <cfRule type="containsText" dxfId="40" priority="43" operator="containsText" text="1">
      <formula>NOT(ISERROR(SEARCH("1",G80)))</formula>
    </cfRule>
    <cfRule type="beginsWith" dxfId="39" priority="38" operator="beginsWith" text="NA">
      <formula>LEFT(G80,LEN("NA"))="NA"</formula>
    </cfRule>
    <cfRule type="containsText" dxfId="38" priority="41" operator="containsText" text="3">
      <formula>NOT(ISERROR(SEARCH("3",G80)))</formula>
    </cfRule>
    <cfRule type="containsText" dxfId="37" priority="40" operator="containsText" text="4">
      <formula>NOT(ISERROR(SEARCH("4",G80)))</formula>
    </cfRule>
  </conditionalFormatting>
  <conditionalFormatting sqref="H98">
    <cfRule type="containsText" dxfId="36" priority="46" operator="containsText" text="Medium">
      <formula>NOT(ISERROR(SEARCH("Medium",H98)))</formula>
    </cfRule>
    <cfRule type="containsText" dxfId="35" priority="44" operator="containsText" text="Mid-High">
      <formula>NOT(ISERROR(SEARCH("Mid-High",H98)))</formula>
    </cfRule>
    <cfRule type="containsText" dxfId="34" priority="47" operator="containsText" text="Low-Mid">
      <formula>NOT(ISERROR(SEARCH("Low-Mid",H98)))</formula>
    </cfRule>
    <cfRule type="containsText" dxfId="33" priority="45" operator="containsText" text="High">
      <formula>NOT(ISERROR(SEARCH("High",H98)))</formula>
    </cfRule>
    <cfRule type="containsText" dxfId="32" priority="48" operator="containsText" text="Low">
      <formula>NOT(ISERROR(SEARCH("Low",H98)))</formula>
    </cfRule>
  </conditionalFormatting>
  <conditionalFormatting sqref="H104:H105 G105:G111 H112:H113 G113:G116 H117:H118 G118:G126 H127:H128 G128:G136">
    <cfRule type="beginsWith" dxfId="31" priority="27" operator="beginsWith" text="NA">
      <formula>LEFT(G104,LEN("NA"))="NA"</formula>
    </cfRule>
    <cfRule type="containsText" dxfId="30" priority="30" operator="containsText" text="3">
      <formula>NOT(ISERROR(SEARCH("3",G104)))</formula>
    </cfRule>
    <cfRule type="containsText" dxfId="29" priority="29" operator="containsText" text="4">
      <formula>NOT(ISERROR(SEARCH("4",G104)))</formula>
    </cfRule>
    <cfRule type="containsText" dxfId="28" priority="31" operator="containsText" text="2">
      <formula>NOT(ISERROR(SEARCH("2",G104)))</formula>
    </cfRule>
    <cfRule type="containsText" dxfId="27" priority="28" operator="containsText" text="5">
      <formula>NOT(ISERROR(SEARCH("5",G104)))</formula>
    </cfRule>
    <cfRule type="containsText" dxfId="26" priority="32" operator="containsText" text="1">
      <formula>NOT(ISERROR(SEARCH("1",G104)))</formula>
    </cfRule>
  </conditionalFormatting>
  <conditionalFormatting sqref="H138">
    <cfRule type="containsText" dxfId="25" priority="35" operator="containsText" text="Medium">
      <formula>NOT(ISERROR(SEARCH("Medium",H138)))</formula>
    </cfRule>
    <cfRule type="containsText" dxfId="24" priority="34" operator="containsText" text="High">
      <formula>NOT(ISERROR(SEARCH("High",H138)))</formula>
    </cfRule>
    <cfRule type="containsText" dxfId="23" priority="33" operator="containsText" text="Mid-High">
      <formula>NOT(ISERROR(SEARCH("Mid-High",H138)))</formula>
    </cfRule>
    <cfRule type="containsText" dxfId="22" priority="37" operator="containsText" text="Low">
      <formula>NOT(ISERROR(SEARCH("Low",H138)))</formula>
    </cfRule>
    <cfRule type="containsText" dxfId="21" priority="36" operator="containsText" text="Low-Mid">
      <formula>NOT(ISERROR(SEARCH("Low-Mid",H138)))</formula>
    </cfRule>
  </conditionalFormatting>
  <hyperlinks>
    <hyperlink ref="I9" location="Contents!A1" display="Back to contents" xr:uid="{2EECFD7C-333D-4B02-9E21-0091A07A2C58}"/>
    <hyperlink ref="I33" location="Contents!A1" display="Back to contents" xr:uid="{8EE2C9F9-D09D-41C4-A01F-2A60D2454E4D}"/>
    <hyperlink ref="I57" location="Contents!A1" display="Back to contents" xr:uid="{31935640-0961-4BE6-A5D4-4E0C4890E20C}"/>
    <hyperlink ref="I77" location="Contents!A1" display="Back to contents" xr:uid="{253D6DE5-F2A3-4499-808E-1E624049522E}"/>
    <hyperlink ref="I101" location="Contents!A1" display="Back to contents" xr:uid="{A3D6C7B9-D47A-4887-AA08-E65102549032}"/>
    <hyperlink ref="B3" location="'Individual domain radar charts'!A9:A32" display="Leadership and Culture radar chart" xr:uid="{A659BA03-0F82-4562-BF80-E6A6C3050FAA}"/>
    <hyperlink ref="B4" location="'Individual domain radar charts'!A34:A57" display="Partnering with Consumers radar chart" xr:uid="{F6948EB7-4E9E-4166-8C79-9EBEC29B1F1B}"/>
    <hyperlink ref="B5" location="'Individual domain radar charts'!A58:A76" display="Workforce radar chart" xr:uid="{2EB16C77-45C1-4A1C-95F7-4D03B1557F83}"/>
    <hyperlink ref="B6" location="'Individual domain radar charts'!A78:A100" display="Risk Management radar chart" xr:uid="{C2916505-FCB1-4073-9B95-4C5BB75EF7C5}"/>
    <hyperlink ref="B7" location="'Individual domain radar charts'!A102:A140" display="Clinical Practice radar chart" xr:uid="{A4B92102-3260-4014-B092-0D756E14EE52}"/>
    <hyperlink ref="I10" location="'Individual domain radar charts'!A1:A7" display="Back to top" xr:uid="{1A0F5681-7F0C-49EC-9416-157E8D1FF37F}"/>
    <hyperlink ref="I34" location="'Individual domain radar charts'!A1:A7" display="Back to top" xr:uid="{CEAB26F6-8E0A-472A-89BF-7D026AC79C42}"/>
    <hyperlink ref="I58" location="'Individual domain radar charts'!A1:A7" display="Back to top" xr:uid="{3B95ABB5-8BC9-46D7-A899-4F6FB0062854}"/>
    <hyperlink ref="I78" location="'Individual domain radar charts'!A1:A7" display="Back to top" xr:uid="{E55F1294-6CA7-421B-BDB9-2814BC086C4F}"/>
    <hyperlink ref="I102" location="'Individual domain radar charts'!A1:A7" display="Back to top" xr:uid="{D606E9DF-6670-470E-A327-7D0C47CB91E4}"/>
    <hyperlink ref="I103" location="' Clinical pratice'!A1" display="Back to CP domain" xr:uid="{D78FA008-9A55-48BE-A996-CA063EB0CB6E}"/>
    <hyperlink ref="I79" location="'Risk management '!A1" display="Back to RM domain" xr:uid="{51EBF2C7-CA1B-4312-B1E3-8DE998C742A2}"/>
    <hyperlink ref="I59" location="' Workforce '!A1" display="Back to WF domain" xr:uid="{77116312-651A-4A8B-986B-A4A7FEC04C9E}"/>
    <hyperlink ref="I35" location="'Partnering with consumers'!A1" display="Back to PwC domain" xr:uid="{DCD5A3FF-B007-4192-AB7F-E9A71679C433}"/>
    <hyperlink ref="I11" location="'Leadership and culture'!A1" display="Back to L&amp;C domain" xr:uid="{444575F5-4D3B-4AFA-80EA-B02D9221C0FC}"/>
  </hyperlinks>
  <printOptions horizontalCentered="1"/>
  <pageMargins left="0.31496062992125984" right="0.31496062992125984" top="0.78740157480314965" bottom="0.31496062992125984" header="0.31496062992125984" footer="0.31496062992125984"/>
  <pageSetup paperSize="8" scale="87" fitToHeight="0" orientation="landscape" r:id="rId1"/>
  <headerFooter>
    <oddHeader>&amp;C&amp;"Arial,Bold"Clinical Governance Maturity Matrix</oddHeader>
    <oddFooter>&amp;L&amp;"Arial,Bold"INDIVIDUAL DOMAIN&amp;CRADAR CHART&amp;RPage &amp;P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DFC3F77DFC31A48A7830C8F752803B7" ma:contentTypeVersion="19" ma:contentTypeDescription="Create a new document." ma:contentTypeScope="" ma:versionID="a77ea51335a33a0827196cdd42c798a4">
  <xsd:schema xmlns:xsd="http://www.w3.org/2001/XMLSchema" xmlns:xs="http://www.w3.org/2001/XMLSchema" xmlns:p="http://schemas.microsoft.com/office/2006/metadata/properties" xmlns:ns2="46317f61-c490-4cb9-bb9b-e317ad5a6137" xmlns:ns3="4ad00312-14bb-479d-806c-21cb409f5252" targetNamespace="http://schemas.microsoft.com/office/2006/metadata/properties" ma:root="true" ma:fieldsID="ba086fcb0572e5274def82278c4776d8" ns2:_="" ns3:_="">
    <xsd:import namespace="46317f61-c490-4cb9-bb9b-e317ad5a6137"/>
    <xsd:import namespace="4ad00312-14bb-479d-806c-21cb409f525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MediaServiceOCR" minOccurs="0"/>
                <xsd:element ref="ns2:Order0" minOccurs="0"/>
                <xsd:element ref="ns2:No" minOccurs="0"/>
                <xsd:element ref="ns2:Number"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317f61-c490-4cb9-bb9b-e317ad5a61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6e24e156-28e6-48ad-9c0f-4171595c9d94"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Order0" ma:index="20" nillable="true" ma:displayName="Order" ma:format="Dropdown" ma:internalName="Order0" ma:percentage="FALSE">
      <xsd:simpleType>
        <xsd:restriction base="dms:Number"/>
      </xsd:simpleType>
    </xsd:element>
    <xsd:element name="No" ma:index="21" nillable="true" ma:displayName="No" ma:default="1" ma:format="Dropdown" ma:internalName="No" ma:percentage="FALSE">
      <xsd:simpleType>
        <xsd:restriction base="dms:Number"/>
      </xsd:simpleType>
    </xsd:element>
    <xsd:element name="Number" ma:index="22" nillable="true" ma:displayName="Number" ma:format="Dropdown" ma:internalName="Number" ma:percentage="FALSE">
      <xsd:simpleType>
        <xsd:restriction base="dms:Number"/>
      </xsd:simple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ad00312-14bb-479d-806c-21cb409f525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295f7065-d89c-4952-b1bb-9c35ce0c0d09}" ma:internalName="TaxCatchAll" ma:showField="CatchAllData" ma:web="4ad00312-14bb-479d-806c-21cb409f5252">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rder0 xmlns="46317f61-c490-4cb9-bb9b-e317ad5a6137" xsi:nil="true"/>
    <No xmlns="46317f61-c490-4cb9-bb9b-e317ad5a6137">1</No>
    <TaxCatchAll xmlns="4ad00312-14bb-479d-806c-21cb409f5252" xsi:nil="true"/>
    <lcf76f155ced4ddcb4097134ff3c332f xmlns="46317f61-c490-4cb9-bb9b-e317ad5a6137">
      <Terms xmlns="http://schemas.microsoft.com/office/infopath/2007/PartnerControls"/>
    </lcf76f155ced4ddcb4097134ff3c332f>
    <Number xmlns="46317f61-c490-4cb9-bb9b-e317ad5a6137" xsi:nil="true"/>
  </documentManagement>
</p:properties>
</file>

<file path=customXml/itemProps1.xml><?xml version="1.0" encoding="utf-8"?>
<ds:datastoreItem xmlns:ds="http://schemas.openxmlformats.org/officeDocument/2006/customXml" ds:itemID="{1C536CF4-5665-4D83-B104-32AF5A4C25B9}">
  <ds:schemaRefs>
    <ds:schemaRef ds:uri="http://schemas.microsoft.com/sharepoint/v3/contenttype/forms"/>
  </ds:schemaRefs>
</ds:datastoreItem>
</file>

<file path=customXml/itemProps2.xml><?xml version="1.0" encoding="utf-8"?>
<ds:datastoreItem xmlns:ds="http://schemas.openxmlformats.org/officeDocument/2006/customXml" ds:itemID="{ED2E4DD5-B73F-4DD6-9BEB-6A6A0144CA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317f61-c490-4cb9-bb9b-e317ad5a6137"/>
    <ds:schemaRef ds:uri="4ad00312-14bb-479d-806c-21cb409f525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AEE1F7B-799B-4D18-9B2F-D339A564B1E9}">
  <ds:schemaRefs>
    <ds:schemaRef ds:uri="46317f61-c490-4cb9-bb9b-e317ad5a6137"/>
    <ds:schemaRef ds:uri="http://schemas.microsoft.com/office/2006/documentManagement/types"/>
    <ds:schemaRef ds:uri="4ad00312-14bb-479d-806c-21cb409f5252"/>
    <ds:schemaRef ds:uri="http://purl.org/dc/terms/"/>
    <ds:schemaRef ds:uri="http://www.w3.org/XML/1998/namespace"/>
    <ds:schemaRef ds:uri="http://schemas.openxmlformats.org/package/2006/metadata/core-properties"/>
    <ds:schemaRef ds:uri="http://purl.org/dc/elements/1.1/"/>
    <ds:schemaRef ds:uri="http://schemas.microsoft.com/office/infopath/2007/PartnerControl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23</vt:i4>
      </vt:variant>
    </vt:vector>
  </HeadingPairs>
  <TitlesOfParts>
    <vt:vector size="35" baseType="lpstr">
      <vt:lpstr>CGMM instructions</vt:lpstr>
      <vt:lpstr>Contents</vt:lpstr>
      <vt:lpstr>Leadership and culture</vt:lpstr>
      <vt:lpstr>Partnering with consumers</vt:lpstr>
      <vt:lpstr> Workforce </vt:lpstr>
      <vt:lpstr>Risk management </vt:lpstr>
      <vt:lpstr> Clinical practice</vt:lpstr>
      <vt:lpstr>Maturity summary - visuals </vt:lpstr>
      <vt:lpstr>Individual domain radar charts</vt:lpstr>
      <vt:lpstr>CG improvement plan</vt:lpstr>
      <vt:lpstr>Workbook_Results Summary</vt:lpstr>
      <vt:lpstr>Workbook_Lists</vt:lpstr>
      <vt:lpstr>'Workbook_Results Summary'!CriterionList</vt:lpstr>
      <vt:lpstr>CriterionList</vt:lpstr>
      <vt:lpstr>CriterionList2</vt:lpstr>
      <vt:lpstr>DomainList</vt:lpstr>
      <vt:lpstr>DomainList2</vt:lpstr>
      <vt:lpstr>' Clinical practice'!Print_Area</vt:lpstr>
      <vt:lpstr>' Workforce '!Print_Area</vt:lpstr>
      <vt:lpstr>'CGMM instructions'!Print_Area</vt:lpstr>
      <vt:lpstr>Contents!Print_Area</vt:lpstr>
      <vt:lpstr>'Individual domain radar charts'!Print_Area</vt:lpstr>
      <vt:lpstr>'Leadership and culture'!Print_Area</vt:lpstr>
      <vt:lpstr>'Maturity summary - visuals '!Print_Area</vt:lpstr>
      <vt:lpstr>'Partnering with consumers'!Print_Area</vt:lpstr>
      <vt:lpstr>'Risk management '!Print_Area</vt:lpstr>
      <vt:lpstr>Workbook_Lists!Print_Area</vt:lpstr>
      <vt:lpstr>'Workbook_Results Summary'!Print_Area</vt:lpstr>
      <vt:lpstr>' Clinical practice'!Print_Titles</vt:lpstr>
      <vt:lpstr>' Workforce '!Print_Titles</vt:lpstr>
      <vt:lpstr>'Leadership and culture'!Print_Titles</vt:lpstr>
      <vt:lpstr>'Partnering with consumers'!Print_Titles</vt:lpstr>
      <vt:lpstr>'Risk management '!Print_Titles</vt:lpstr>
      <vt:lpstr>PriorityList</vt:lpstr>
      <vt:lpstr>StatusList</vt:lpstr>
    </vt:vector>
  </TitlesOfParts>
  <Manager/>
  <Company>Department of Human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Clinical Governance Maturity Matrix – Self-assessment workbook</dc:title>
  <dc:subject/>
  <dc:creator>Safer Care Victoria</dc:creator>
  <cp:keywords/>
  <dc:description/>
  <cp:lastModifiedBy>Lucy Bade-Kennett (SCV)</cp:lastModifiedBy>
  <cp:revision/>
  <dcterms:created xsi:type="dcterms:W3CDTF">2011-04-13T02:22:39Z</dcterms:created>
  <dcterms:modified xsi:type="dcterms:W3CDTF">2025-12-10T02:14:43Z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e64453-338c-4f93-8a4d-0039a0a41f2a_Enabled">
    <vt:lpwstr>true</vt:lpwstr>
  </property>
  <property fmtid="{D5CDD505-2E9C-101B-9397-08002B2CF9AE}" pid="3" name="MSIP_Label_43e64453-338c-4f93-8a4d-0039a0a41f2a_SetDate">
    <vt:lpwstr>2025-04-30T06:04:33Z</vt:lpwstr>
  </property>
  <property fmtid="{D5CDD505-2E9C-101B-9397-08002B2CF9AE}" pid="4" name="MSIP_Label_43e64453-338c-4f93-8a4d-0039a0a41f2a_Method">
    <vt:lpwstr>Privileged</vt:lpwstr>
  </property>
  <property fmtid="{D5CDD505-2E9C-101B-9397-08002B2CF9AE}" pid="5" name="MSIP_Label_43e64453-338c-4f93-8a4d-0039a0a41f2a_Name">
    <vt:lpwstr>43e64453-338c-4f93-8a4d-0039a0a41f2a</vt:lpwstr>
  </property>
  <property fmtid="{D5CDD505-2E9C-101B-9397-08002B2CF9AE}" pid="6" name="MSIP_Label_43e64453-338c-4f93-8a4d-0039a0a41f2a_SiteId">
    <vt:lpwstr>c0e0601f-0fac-449c-9c88-a104c4eb9f28</vt:lpwstr>
  </property>
  <property fmtid="{D5CDD505-2E9C-101B-9397-08002B2CF9AE}" pid="7" name="MSIP_Label_43e64453-338c-4f93-8a4d-0039a0a41f2a_ActionId">
    <vt:lpwstr>456269e9-91ab-4a42-8fb9-b4ecf1464c79</vt:lpwstr>
  </property>
  <property fmtid="{D5CDD505-2E9C-101B-9397-08002B2CF9AE}" pid="8" name="MSIP_Label_43e64453-338c-4f93-8a4d-0039a0a41f2a_ContentBits">
    <vt:lpwstr>2</vt:lpwstr>
  </property>
  <property fmtid="{D5CDD505-2E9C-101B-9397-08002B2CF9AE}" pid="9" name="MSIP_Label_43e64453-338c-4f93-8a4d-0039a0a41f2a_Tag">
    <vt:lpwstr>10, 0, 1, 1</vt:lpwstr>
  </property>
  <property fmtid="{D5CDD505-2E9C-101B-9397-08002B2CF9AE}" pid="10" name="ContentTypeId">
    <vt:lpwstr>0x0101002DFC3F77DFC31A48A7830C8F752803B7</vt:lpwstr>
  </property>
  <property fmtid="{D5CDD505-2E9C-101B-9397-08002B2CF9AE}" pid="11" name="xd_ProgID">
    <vt:lpwstr/>
  </property>
  <property fmtid="{D5CDD505-2E9C-101B-9397-08002B2CF9AE}" pid="12" name="MediaServiceImageTags">
    <vt:lpwstr/>
  </property>
  <property fmtid="{D5CDD505-2E9C-101B-9397-08002B2CF9AE}" pid="13" name="ComplianceAssetId">
    <vt:lpwstr/>
  </property>
  <property fmtid="{D5CDD505-2E9C-101B-9397-08002B2CF9AE}" pid="14" name="TemplateUrl">
    <vt:lpwstr/>
  </property>
  <property fmtid="{D5CDD505-2E9C-101B-9397-08002B2CF9AE}" pid="15" name="_ExtendedDescription">
    <vt:lpwstr/>
  </property>
  <property fmtid="{D5CDD505-2E9C-101B-9397-08002B2CF9AE}" pid="16" name="TriggerFlowInfo">
    <vt:lpwstr/>
  </property>
  <property fmtid="{D5CDD505-2E9C-101B-9397-08002B2CF9AE}" pid="17" name="xd_Signature">
    <vt:bool>false</vt:bool>
  </property>
</Properties>
</file>